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7895" windowHeight="11190"/>
  </bookViews>
  <sheets>
    <sheet name="Sheet1" sheetId="1" r:id="rId1"/>
  </sheets>
  <definedNames>
    <definedName name="part_84608a3206294842a9f31b5f72f60fe6" localSheetId="0">Sheet1!$C$21</definedName>
    <definedName name="_xlnm.Print_Area" localSheetId="0">Sheet1!$A$1:$F$120</definedName>
  </definedNames>
  <calcPr calcId="145621"/>
</workbook>
</file>

<file path=xl/calcChain.xml><?xml version="1.0" encoding="utf-8"?>
<calcChain xmlns="http://schemas.openxmlformats.org/spreadsheetml/2006/main">
  <c r="F106" i="1" l="1"/>
  <c r="E106" i="1"/>
  <c r="F102" i="1"/>
  <c r="E102" i="1"/>
  <c r="E100" i="1" s="1"/>
  <c r="F100" i="1"/>
  <c r="F91" i="1"/>
  <c r="E91" i="1"/>
  <c r="E85" i="1" s="1"/>
  <c r="F85" i="1"/>
  <c r="F81" i="1"/>
  <c r="E81" i="1"/>
  <c r="F75" i="1"/>
  <c r="E75" i="1"/>
  <c r="F65" i="1"/>
  <c r="E65" i="1"/>
  <c r="F58" i="1"/>
  <c r="E58" i="1"/>
  <c r="E57" i="1"/>
  <c r="F43" i="1"/>
  <c r="E43" i="1"/>
  <c r="F37" i="1"/>
  <c r="F36" i="1" s="1"/>
  <c r="E37" i="1"/>
  <c r="E36" i="1" s="1"/>
  <c r="E74" i="1" s="1"/>
  <c r="F80" i="1" l="1"/>
  <c r="F110" i="1" s="1"/>
  <c r="F57" i="1"/>
  <c r="E80" i="1"/>
  <c r="E110" i="1"/>
  <c r="F74" i="1"/>
</calcChain>
</file>

<file path=xl/sharedStrings.xml><?xml version="1.0" encoding="utf-8"?>
<sst xmlns="http://schemas.openxmlformats.org/spreadsheetml/2006/main" count="206" uniqueCount="162">
  <si>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</si>
  <si>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</si>
  <si>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</si>
  <si>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</si>
  <si>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190398245 Laisvės g. 24, Raguva, Panevėžio rajonas</t>
  </si>
  <si>
    <t>(viešojo sektoriaus subjekto, parengusio finansinės būklės ataskaitą , kodas, adresas)</t>
  </si>
  <si>
    <t>Panevėžio r. Raguvos gimnazija</t>
  </si>
  <si>
    <t>(viešojo sektoriaus subjekto arba viešojo sektoriaus subjektų grupės pavadinimas)</t>
  </si>
  <si>
    <t>FINANSINĖS BŪKLĖS ATASKAITA</t>
  </si>
  <si>
    <t>PAGAL 2023 m. birželio 30 d.</t>
  </si>
  <si>
    <t>DUOMENIS</t>
  </si>
  <si>
    <t>2023-08-17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</si>
  <si>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</si>
  <si>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</si>
  <si>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</si>
  <si>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</si>
  <si>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</si>
  <si>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</si>
  <si>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</si>
  <si>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</si>
  <si>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</si>
  <si>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</si>
  <si>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</si>
  <si>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</si>
  <si>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</si>
  <si>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</si>
  <si>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</si>
  <si>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</si>
  <si>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</si>
  <si>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</si>
  <si>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</si>
  <si>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</si>
  <si>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</si>
  <si>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</si>
  <si>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</si>
  <si>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</si>
  <si>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</si>
  <si>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</si>
  <si>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</si>
  <si>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</si>
  <si>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</si>
  <si>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</si>
  <si>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</si>
  <si>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</si>
  <si>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</si>
  <si>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</si>
  <si>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</si>
  <si>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</si>
  <si>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</si>
  <si>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</si>
  <si>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</si>
  <si>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</si>
  <si>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</si>
  <si>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</si>
  <si>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</si>
  <si>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</si>
  <si>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</si>
  <si>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</si>
  <si>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</si>
  <si>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</si>
  <si>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</si>
  <si>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</si>
  <si>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</si>
  <si>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</si>
  <si>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</si>
  <si>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</si>
  <si>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</si>
  <si>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</si>
  <si>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</si>
  <si>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</si>
  <si>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</si>
  <si>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</si>
  <si>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</si>
  <si>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</si>
  <si>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</si>
  <si>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</si>
  <si>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</si>
  <si>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</si>
  <si>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</si>
  <si>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</si>
  <si>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</si>
  <si>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</si>
  <si>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</si>
  <si>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</si>
  <si>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</si>
  <si>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</si>
  <si>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</si>
  <si>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</si>
  <si>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</si>
  <si>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</si>
  <si>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</si>
  <si>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</si>
  <si>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</si>
  <si>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</si>
  <si>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</si>
  <si>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</si>
  <si>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</si>
  <si>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</si>
  <si>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</si>
  <si>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</si>
  <si>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</si>
  <si>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</si>
  <si>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</si>
  <si>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</si>
  <si>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</si>
  <si>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</si>
  <si>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</si>
  <si>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</si>
  <si>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</si>
  <si>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</si>
  <si>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</si>
  <si>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</si>
  <si>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</si>
  <si>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</si>
  <si>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</si>
  <si>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</si>
  <si>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</si>
  <si>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</si>
  <si>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</si>
  <si>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</si>
  <si>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</si>
  <si>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</si>
  <si>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</si>
  <si>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</si>
  <si>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</si>
  <si>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</si>
  <si>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</si>
  <si>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</si>
  <si>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</si>
  <si>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</si>
  <si>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</si>
  <si>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</si>
  <si>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</si>
  <si>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</si>
  <si>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</si>
  <si>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</si>
  <si>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Direktoriaus pavaduotoja ūkio reikalams, pavaduojanti direktorę</t>
  </si>
  <si>
    <t>Daiva Zakarauskaitė</t>
  </si>
  <si>
    <t>(viešojo sektoriaus subjekto vadovo arba jo įgalioto administracijos vadovo pareigų pavadinimas)</t>
  </si>
  <si>
    <t>(parašas)</t>
  </si>
  <si>
    <t>(vardas, pavardė)</t>
  </si>
  <si>
    <t>Vyr. buhalterė</t>
  </si>
  <si>
    <t>Aida Liaudanskienė</t>
  </si>
  <si>
    <t>(ataskaitą parengusio asmens  pareigų pavadinimas)</t>
  </si>
  <si>
    <t>Nr. 98</t>
  </si>
  <si>
    <t>III.7</t>
  </si>
  <si>
    <t>III.8</t>
  </si>
  <si>
    <t>III.9</t>
  </si>
  <si>
    <t>III.10</t>
  </si>
  <si>
    <t>III.11</t>
  </si>
  <si>
    <t>III.12</t>
  </si>
  <si>
    <t>III.13</t>
  </si>
  <si>
    <t>III.14</t>
  </si>
  <si>
    <t>III.15</t>
  </si>
  <si>
    <t>III.16</t>
  </si>
  <si>
    <t>III.17</t>
  </si>
  <si>
    <t>III.18</t>
  </si>
  <si>
    <t>III.19</t>
  </si>
  <si>
    <t>III.20</t>
  </si>
  <si>
    <t>III.21</t>
  </si>
  <si>
    <t>III.22</t>
  </si>
  <si>
    <t>III.23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</si>
</sst>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90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right"/>
    </xf>
    <xf numFmtId="0" fontId="13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vertical="center" wrapText="1"/>
    </xf>
    <xf numFmtId="0" fontId="20" fillId="2" borderId="2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 wrapText="1"/>
    </xf>
    <xf numFmtId="0" fontId="25" fillId="2" borderId="2" xfId="1" applyFont="1" applyFill="1" applyBorder="1" applyAlignment="1" applyProtection="1">
      <alignment horizontal="left" vertical="center"/>
    </xf>
    <xf numFmtId="0" fontId="32" fillId="0" borderId="2" xfId="1" applyFont="1" applyFill="1" applyBorder="1" applyAlignment="1" applyProtection="1">
      <alignment vertical="center" wrapText="1"/>
    </xf>
    <xf numFmtId="0" fontId="37" fillId="0" borderId="2" xfId="1" applyFont="1" applyFill="1" applyBorder="1" applyAlignment="1" applyProtection="1">
      <alignment vertical="center" wrapText="1"/>
    </xf>
    <xf numFmtId="0" fontId="40" fillId="0" borderId="2" xfId="1" applyFont="1" applyFill="1" applyBorder="1" applyAlignment="1" applyProtection="1">
      <alignment vertical="center"/>
    </xf>
    <xf numFmtId="0" fontId="44" fillId="0" borderId="0" xfId="1" applyFont="1" applyFill="1" applyBorder="1" applyAlignment="1" applyProtection="1">
      <alignment vertical="center" wrapText="1"/>
    </xf>
    <xf numFmtId="0" fontId="46" fillId="0" borderId="1" xfId="1" applyFont="1" applyFill="1" applyBorder="1" applyAlignment="1" applyProtection="1"/>
    <xf numFmtId="0" fontId="49" fillId="0" borderId="0" xfId="1" applyFont="1" applyFill="1" applyBorder="1" applyAlignment="1" applyProtection="1">
      <alignment horizontal="center" vertical="top" wrapText="1"/>
    </xf>
    <xf numFmtId="0" fontId="50" fillId="0" borderId="0" xfId="1" applyFont="1" applyFill="1" applyBorder="1" applyAlignment="1" applyProtection="1">
      <alignment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left" vertical="center"/>
    </xf>
    <xf numFmtId="0" fontId="24" fillId="2" borderId="4" xfId="1" applyFont="1" applyFill="1" applyBorder="1" applyAlignment="1" applyProtection="1">
      <alignment horizontal="left" vertical="center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2" borderId="4" xfId="1" applyFont="1" applyFill="1" applyBorder="1" applyAlignment="1" applyProtection="1">
      <alignment horizontal="left" vertical="center" indent="1"/>
    </xf>
    <xf numFmtId="0" fontId="28" fillId="0" borderId="3" xfId="1" applyFont="1" applyFill="1" applyBorder="1" applyAlignment="1" applyProtection="1">
      <alignment horizontal="left" vertical="center" indent="1"/>
    </xf>
    <xf numFmtId="0" fontId="29" fillId="0" borderId="4" xfId="1" applyFont="1" applyFill="1" applyBorder="1" applyAlignment="1" applyProtection="1">
      <alignment horizontal="left" vertical="center" indent="1"/>
    </xf>
    <xf numFmtId="0" fontId="33" fillId="0" borderId="3" xfId="1" applyFont="1" applyFill="1" applyBorder="1" applyAlignment="1" applyProtection="1">
      <alignment vertical="center"/>
    </xf>
    <xf numFmtId="0" fontId="34" fillId="0" borderId="4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1" fillId="2" borderId="4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6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6" fillId="2" borderId="3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38" fillId="0" borderId="3" xfId="1" applyFont="1" applyFill="1" applyBorder="1" applyAlignment="1" applyProtection="1">
      <alignment vertical="center"/>
    </xf>
    <xf numFmtId="0" fontId="39" fillId="0" borderId="4" xfId="1" applyFont="1" applyFill="1" applyBorder="1" applyAlignment="1" applyProtection="1">
      <alignment vertical="center"/>
    </xf>
    <xf numFmtId="0" fontId="42" fillId="0" borderId="3" xfId="1" applyFont="1" applyFill="1" applyBorder="1" applyAlignment="1" applyProtection="1">
      <alignment horizontal="left" vertical="center" indent="3"/>
    </xf>
    <xf numFmtId="0" fontId="43" fillId="0" borderId="4" xfId="1" applyFont="1" applyFill="1" applyBorder="1" applyAlignment="1" applyProtection="1">
      <alignment horizontal="left" vertical="center" indent="3"/>
    </xf>
    <xf numFmtId="0" fontId="47" fillId="0" borderId="0" xfId="1" applyFont="1" applyFill="1" applyBorder="1" applyAlignment="1" applyProtection="1">
      <alignment horizontal="center" vertical="center" wrapText="1"/>
    </xf>
    <xf numFmtId="0" fontId="53" fillId="0" borderId="0" xfId="1" applyFont="1" applyFill="1" applyBorder="1" applyAlignment="1" applyProtection="1">
      <alignment horizontal="center"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center" vertical="top" wrapText="1"/>
    </xf>
    <xf numFmtId="0" fontId="45" fillId="0" borderId="0" xfId="1" applyFont="1" applyFill="1" applyBorder="1" applyAlignment="1" applyProtection="1">
      <alignment horizontal="left"/>
    </xf>
    <xf numFmtId="0" fontId="48" fillId="0" borderId="0" xfId="1" applyFont="1" applyFill="1" applyBorder="1" applyAlignment="1" applyProtection="1">
      <alignment horizontal="left" vertical="top" wrapText="1"/>
    </xf>
    <xf numFmtId="0" fontId="52" fillId="0" borderId="0" xfId="1" applyFont="1" applyFill="1" applyBorder="1" applyAlignment="1" applyProtection="1">
      <alignment horizontal="left" vertical="center" wrapText="1"/>
    </xf>
    <xf numFmtId="0" fontId="54" fillId="0" borderId="1" xfId="1" applyFont="1" applyFill="1" applyBorder="1" applyAlignment="1" applyProtection="1">
      <alignment horizontal="center" vertical="center"/>
    </xf>
    <xf numFmtId="0" fontId="54" fillId="0" borderId="0" xfId="1" applyFont="1" applyFill="1" applyBorder="1" applyAlignment="1" applyProtection="1">
      <alignment horizontal="right" vertical="center"/>
    </xf>
    <xf numFmtId="0" fontId="54" fillId="0" borderId="0" xfId="1" applyFont="1" applyFill="1" applyBorder="1" applyAlignment="1" applyProtection="1">
      <alignment horizontal="right" vertical="center"/>
    </xf>
    <xf numFmtId="0" fontId="54" fillId="0" borderId="0" xfId="1" applyFont="1" applyFill="1" applyBorder="1" applyAlignment="1" applyProtection="1">
      <alignment vertical="center"/>
    </xf>
    <xf numFmtId="0" fontId="55" fillId="0" borderId="0" xfId="1" applyFont="1" applyFill="1" applyBorder="1" applyAlignment="1" applyProtection="1">
      <alignment horizontal="center" vertical="center"/>
    </xf>
    <xf numFmtId="0" fontId="32" fillId="0" borderId="6" xfId="1" applyFont="1" applyFill="1" applyBorder="1" applyAlignment="1" applyProtection="1">
      <alignment vertical="center" wrapText="1"/>
    </xf>
    <xf numFmtId="0" fontId="33" fillId="0" borderId="7" xfId="1" applyFont="1" applyFill="1" applyBorder="1" applyAlignment="1" applyProtection="1">
      <alignment vertical="center"/>
    </xf>
    <xf numFmtId="0" fontId="34" fillId="0" borderId="8" xfId="1" applyFont="1" applyFill="1" applyBorder="1" applyAlignment="1" applyProtection="1">
      <alignment vertical="center"/>
    </xf>
    <xf numFmtId="0" fontId="19" fillId="2" borderId="6" xfId="1" applyFont="1" applyFill="1" applyBorder="1" applyAlignment="1" applyProtection="1">
      <alignment vertical="center" wrapText="1"/>
    </xf>
    <xf numFmtId="0" fontId="20" fillId="2" borderId="6" xfId="1" applyFont="1" applyFill="1" applyBorder="1" applyAlignment="1" applyProtection="1">
      <alignment vertical="center"/>
    </xf>
    <xf numFmtId="0" fontId="19" fillId="2" borderId="9" xfId="1" applyFont="1" applyFill="1" applyBorder="1" applyAlignment="1" applyProtection="1">
      <alignment vertical="center" wrapText="1"/>
    </xf>
    <xf numFmtId="0" fontId="35" fillId="2" borderId="10" xfId="1" applyFont="1" applyFill="1" applyBorder="1" applyAlignment="1" applyProtection="1">
      <alignment vertical="center"/>
    </xf>
    <xf numFmtId="0" fontId="36" fillId="2" borderId="11" xfId="1" applyFont="1" applyFill="1" applyBorder="1" applyAlignment="1" applyProtection="1">
      <alignment vertical="center"/>
    </xf>
    <xf numFmtId="0" fontId="56" fillId="2" borderId="5" xfId="1" applyFont="1" applyFill="1" applyBorder="1" applyAlignment="1" applyProtection="1">
      <alignment vertical="center" wrapText="1"/>
    </xf>
    <xf numFmtId="0" fontId="56" fillId="2" borderId="12" xfId="1" applyFont="1" applyFill="1" applyBorder="1" applyAlignment="1" applyProtection="1">
      <alignment vertical="center"/>
    </xf>
    <xf numFmtId="0" fontId="56" fillId="2" borderId="13" xfId="1" applyFont="1" applyFill="1" applyBorder="1" applyAlignment="1" applyProtection="1">
      <alignment vertical="center"/>
    </xf>
    <xf numFmtId="0" fontId="56" fillId="2" borderId="12" xfId="1" applyFont="1" applyFill="1" applyBorder="1" applyAlignment="1" applyProtection="1">
      <alignment horizontal="left" vertical="center" wrapText="1"/>
    </xf>
    <xf numFmtId="0" fontId="56" fillId="2" borderId="13" xfId="1" applyFont="1" applyFill="1" applyBorder="1" applyAlignment="1" applyProtection="1">
      <alignment horizontal="left" vertical="center" wrapText="1"/>
    </xf>
    <xf numFmtId="0" fontId="55" fillId="2" borderId="2" xfId="1" applyFont="1" applyFill="1" applyBorder="1" applyAlignment="1" applyProtection="1">
      <alignment horizontal="center" vertical="center" wrapText="1"/>
    </xf>
    <xf numFmtId="0" fontId="21" fillId="2" borderId="2" xfId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40" fillId="0" borderId="2" xfId="1" applyFont="1" applyFill="1" applyBorder="1" applyAlignment="1" applyProtection="1">
      <alignment horizontal="center" vertical="center"/>
    </xf>
    <xf numFmtId="0" fontId="55" fillId="2" borderId="6" xfId="1" applyFont="1" applyFill="1" applyBorder="1" applyAlignment="1" applyProtection="1">
      <alignment horizontal="center" vertical="center" wrapText="1"/>
    </xf>
    <xf numFmtId="0" fontId="56" fillId="2" borderId="5" xfId="1" applyFont="1" applyFill="1" applyBorder="1" applyAlignment="1" applyProtection="1">
      <alignment horizontal="center" vertical="center" wrapText="1"/>
    </xf>
    <xf numFmtId="0" fontId="21" fillId="2" borderId="9" xfId="1" applyFont="1" applyFill="1" applyBorder="1" applyAlignment="1" applyProtection="1">
      <alignment horizontal="center" vertical="center" wrapText="1"/>
    </xf>
    <xf numFmtId="0" fontId="21" fillId="2" borderId="6" xfId="1" applyFont="1" applyFill="1" applyBorder="1" applyAlignment="1" applyProtection="1">
      <alignment horizontal="center" vertical="center" wrapText="1"/>
    </xf>
    <xf numFmtId="2" fontId="22" fillId="2" borderId="2" xfId="1" applyNumberFormat="1" applyFont="1" applyFill="1" applyBorder="1" applyAlignment="1" applyProtection="1">
      <alignment vertical="center" wrapText="1"/>
    </xf>
    <xf numFmtId="2" fontId="21" fillId="2" borderId="2" xfId="1" applyNumberFormat="1" applyFont="1" applyFill="1" applyBorder="1" applyAlignment="1" applyProtection="1">
      <alignment vertical="center" wrapText="1"/>
    </xf>
    <xf numFmtId="2" fontId="32" fillId="0" borderId="2" xfId="1" applyNumberFormat="1" applyFont="1" applyFill="1" applyBorder="1" applyAlignment="1" applyProtection="1">
      <alignment vertical="center" wrapText="1"/>
    </xf>
    <xf numFmtId="2" fontId="40" fillId="0" borderId="2" xfId="1" applyNumberFormat="1" applyFont="1" applyFill="1" applyBorder="1" applyAlignment="1" applyProtection="1">
      <alignment vertical="center"/>
    </xf>
    <xf numFmtId="2" fontId="22" fillId="2" borderId="6" xfId="1" applyNumberFormat="1" applyFont="1" applyFill="1" applyBorder="1" applyAlignment="1" applyProtection="1">
      <alignment vertical="center" wrapText="1"/>
    </xf>
    <xf numFmtId="2" fontId="56" fillId="2" borderId="5" xfId="1" applyNumberFormat="1" applyFont="1" applyFill="1" applyBorder="1" applyAlignment="1" applyProtection="1">
      <alignment vertical="center" wrapText="1"/>
    </xf>
    <xf numFmtId="2" fontId="22" fillId="2" borderId="9" xfId="1" applyNumberFormat="1" applyFont="1" applyFill="1" applyBorder="1" applyAlignment="1" applyProtection="1">
      <alignment vertical="center" wrapText="1"/>
    </xf>
    <xf numFmtId="2" fontId="41" fillId="0" borderId="2" xfId="1" applyNumberFormat="1" applyFont="1" applyFill="1" applyBorder="1" applyAlignment="1" applyProtection="1">
      <alignment vertical="center" wrapText="1"/>
    </xf>
    <xf numFmtId="2" fontId="21" fillId="2" borderId="6" xfId="1" applyNumberFormat="1" applyFont="1" applyFill="1" applyBorder="1" applyAlignment="1" applyProtection="1">
      <alignment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9"/>
  <sheetViews>
    <sheetView tabSelected="1" defaultGridColor="0" topLeftCell="A80" colorId="9" workbookViewId="0">
      <selection activeCell="J101" sqref="J101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38" t="s">
        <v>0</v>
      </c>
      <c r="B1" s="38"/>
      <c r="C1" s="38"/>
      <c r="D1" s="38"/>
      <c r="E1" s="38"/>
      <c r="F1" s="38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39" t="s">
        <v>2</v>
      </c>
      <c r="B7" s="39"/>
      <c r="C7" s="39"/>
      <c r="D7" s="39"/>
      <c r="E7" s="39"/>
      <c r="F7" s="39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1" t="s">
        <v>4</v>
      </c>
      <c r="B11" s="41"/>
      <c r="C11" s="41"/>
      <c r="D11" s="41"/>
      <c r="E11" s="41"/>
      <c r="F11" s="41"/>
      <c r="G11" s="5"/>
      <c r="H11" s="5"/>
      <c r="I11" s="5"/>
    </row>
    <row r="12" spans="1:9" ht="12.75" customHeight="1" x14ac:dyDescent="0.25">
      <c r="A12" s="40" t="s">
        <v>5</v>
      </c>
      <c r="B12" s="40"/>
      <c r="C12" s="40"/>
      <c r="D12" s="40"/>
      <c r="E12" s="40"/>
      <c r="F12" s="40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5" customHeight="1" x14ac:dyDescent="0.25">
      <c r="A17" s="55" t="s">
        <v>6</v>
      </c>
      <c r="B17" s="55"/>
      <c r="C17" s="55"/>
      <c r="D17" s="55"/>
      <c r="E17" s="55"/>
      <c r="F17" s="55"/>
      <c r="G17" s="5"/>
      <c r="H17" s="5"/>
      <c r="I17" s="5"/>
    </row>
    <row r="18" spans="1:9" ht="12.75" customHeight="1" x14ac:dyDescent="0.25">
      <c r="A18" s="40" t="s">
        <v>7</v>
      </c>
      <c r="B18" s="40"/>
      <c r="C18" s="40"/>
      <c r="D18" s="40"/>
      <c r="E18" s="40"/>
      <c r="F18" s="40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21.75" customHeight="1" x14ac:dyDescent="0.25">
      <c r="C21" s="56" t="s">
        <v>8</v>
      </c>
      <c r="D21" s="56"/>
      <c r="E21" s="8"/>
      <c r="F21" s="8"/>
      <c r="G21" s="8"/>
      <c r="H21" s="8"/>
      <c r="I21" s="8"/>
    </row>
    <row r="23" spans="1:9" ht="12.75" customHeight="1" x14ac:dyDescent="0.25">
      <c r="B23" s="8"/>
      <c r="C23" s="57" t="s">
        <v>9</v>
      </c>
      <c r="D23" s="58" t="s">
        <v>10</v>
      </c>
      <c r="E23" s="58"/>
      <c r="F23" s="8"/>
      <c r="G23" s="6"/>
      <c r="H23" s="6"/>
      <c r="I23" s="6"/>
    </row>
    <row r="25" spans="1:9" ht="12.75" hidden="1" customHeight="1" x14ac:dyDescent="0.25">
      <c r="A25" s="6"/>
    </row>
    <row r="27" spans="1:9" ht="12.75" customHeight="1" x14ac:dyDescent="0.25">
      <c r="B27" s="5"/>
      <c r="C27" s="2" t="s">
        <v>11</v>
      </c>
      <c r="D27" s="59" t="s">
        <v>144</v>
      </c>
      <c r="E27" s="5"/>
      <c r="F27" s="5"/>
      <c r="G27" s="5"/>
      <c r="H27" s="5"/>
      <c r="I27" s="5"/>
    </row>
    <row r="28" spans="1:9" ht="12.75" customHeight="1" x14ac:dyDescent="0.25">
      <c r="C28" s="9" t="s">
        <v>12</v>
      </c>
    </row>
    <row r="29" spans="1:9" ht="12.75" hidden="1" customHeight="1" x14ac:dyDescent="0.25">
      <c r="A29" s="5"/>
    </row>
    <row r="30" spans="1:9" ht="12.75" hidden="1" customHeight="1" x14ac:dyDescent="0.25"/>
    <row r="31" spans="1:9" ht="12.75" hidden="1" customHeight="1" x14ac:dyDescent="0.25">
      <c r="A31" s="5"/>
    </row>
    <row r="33" spans="1:6" ht="12.75" customHeight="1" x14ac:dyDescent="0.25">
      <c r="A33" s="10" t="s">
        <v>13</v>
      </c>
      <c r="B33" s="10"/>
      <c r="C33" s="10"/>
      <c r="D33" s="10"/>
      <c r="E33" s="10"/>
      <c r="F33" s="11"/>
    </row>
    <row r="34" spans="1:6" ht="12.75" hidden="1" customHeight="1" x14ac:dyDescent="0.25">
      <c r="B34" s="4" t="s">
        <v>14</v>
      </c>
    </row>
    <row r="35" spans="1:6" ht="63" customHeight="1" x14ac:dyDescent="0.25">
      <c r="A35" s="12" t="s">
        <v>15</v>
      </c>
      <c r="B35" s="42" t="s">
        <v>16</v>
      </c>
      <c r="C35" s="43"/>
      <c r="D35" s="13" t="s">
        <v>17</v>
      </c>
      <c r="E35" s="13" t="s">
        <v>18</v>
      </c>
      <c r="F35" s="13" t="s">
        <v>19</v>
      </c>
    </row>
    <row r="36" spans="1:6" ht="12.75" customHeight="1" x14ac:dyDescent="0.25">
      <c r="A36" s="14" t="s">
        <v>20</v>
      </c>
      <c r="B36" s="15" t="s">
        <v>21</v>
      </c>
      <c r="C36" s="14"/>
      <c r="D36" s="16"/>
      <c r="E36" s="81">
        <f>SUM(E37,E43,E53,E54,E55)</f>
        <v>1568271.46</v>
      </c>
      <c r="F36" s="81">
        <f>SUM(F37,F43,F53,F54,F55)</f>
        <v>1580734.27</v>
      </c>
    </row>
    <row r="37" spans="1:6" ht="12.75" customHeight="1" x14ac:dyDescent="0.25">
      <c r="A37" s="16" t="s">
        <v>22</v>
      </c>
      <c r="B37" s="26" t="s">
        <v>23</v>
      </c>
      <c r="C37" s="27"/>
      <c r="D37" s="16"/>
      <c r="E37" s="81">
        <f>SUM(E38:E42)</f>
        <v>0</v>
      </c>
      <c r="F37" s="81">
        <f>SUM(F38:F42)</f>
        <v>5.12</v>
      </c>
    </row>
    <row r="38" spans="1:6" ht="12.75" customHeight="1" x14ac:dyDescent="0.25">
      <c r="A38" s="16" t="s">
        <v>24</v>
      </c>
      <c r="B38" s="26" t="s">
        <v>25</v>
      </c>
      <c r="C38" s="27"/>
      <c r="D38" s="16"/>
      <c r="E38" s="82"/>
      <c r="F38" s="82"/>
    </row>
    <row r="39" spans="1:6" ht="12.75" customHeight="1" x14ac:dyDescent="0.25">
      <c r="A39" s="16" t="s">
        <v>26</v>
      </c>
      <c r="B39" s="26" t="s">
        <v>27</v>
      </c>
      <c r="C39" s="27"/>
      <c r="D39" s="16"/>
      <c r="E39" s="82"/>
      <c r="F39" s="81">
        <v>5.12</v>
      </c>
    </row>
    <row r="40" spans="1:6" ht="12.75" customHeight="1" x14ac:dyDescent="0.25">
      <c r="A40" s="16" t="s">
        <v>28</v>
      </c>
      <c r="B40" s="26" t="s">
        <v>29</v>
      </c>
      <c r="C40" s="27"/>
      <c r="D40" s="16"/>
      <c r="E40" s="82"/>
      <c r="F40" s="82"/>
    </row>
    <row r="41" spans="1:6" ht="12.75" customHeight="1" x14ac:dyDescent="0.25">
      <c r="A41" s="16" t="s">
        <v>30</v>
      </c>
      <c r="B41" s="26" t="s">
        <v>31</v>
      </c>
      <c r="C41" s="27"/>
      <c r="D41" s="16"/>
      <c r="E41" s="82"/>
      <c r="F41" s="82"/>
    </row>
    <row r="42" spans="1:6" ht="12.75" customHeight="1" x14ac:dyDescent="0.25">
      <c r="A42" s="16" t="s">
        <v>32</v>
      </c>
      <c r="B42" s="26" t="s">
        <v>33</v>
      </c>
      <c r="C42" s="27"/>
      <c r="D42" s="16"/>
      <c r="E42" s="82"/>
      <c r="F42" s="82"/>
    </row>
    <row r="43" spans="1:6" ht="12.75" customHeight="1" x14ac:dyDescent="0.25">
      <c r="A43" s="16" t="s">
        <v>34</v>
      </c>
      <c r="B43" s="17" t="s">
        <v>35</v>
      </c>
      <c r="C43" s="16"/>
      <c r="D43" s="16"/>
      <c r="E43" s="81">
        <f>SUM(E44:E52)</f>
        <v>1555130.45</v>
      </c>
      <c r="F43" s="81">
        <f>SUM(F44:F52)</f>
        <v>1567588.14</v>
      </c>
    </row>
    <row r="44" spans="1:6" ht="12.75" customHeight="1" x14ac:dyDescent="0.25">
      <c r="A44" s="16" t="s">
        <v>36</v>
      </c>
      <c r="B44" s="26" t="s">
        <v>37</v>
      </c>
      <c r="C44" s="27"/>
      <c r="D44" s="16"/>
      <c r="E44" s="82"/>
      <c r="F44" s="82"/>
    </row>
    <row r="45" spans="1:6" ht="12.75" customHeight="1" x14ac:dyDescent="0.25">
      <c r="A45" s="16" t="s">
        <v>38</v>
      </c>
      <c r="B45" s="26" t="s">
        <v>39</v>
      </c>
      <c r="C45" s="27"/>
      <c r="D45" s="73" t="s">
        <v>72</v>
      </c>
      <c r="E45" s="81">
        <v>1359234.34</v>
      </c>
      <c r="F45" s="81">
        <v>1388980.24</v>
      </c>
    </row>
    <row r="46" spans="1:6" ht="12.75" customHeight="1" x14ac:dyDescent="0.25">
      <c r="A46" s="16" t="s">
        <v>40</v>
      </c>
      <c r="B46" s="26" t="s">
        <v>41</v>
      </c>
      <c r="C46" s="27"/>
      <c r="D46" s="73" t="s">
        <v>74</v>
      </c>
      <c r="E46" s="81">
        <v>2547.06</v>
      </c>
      <c r="F46" s="81">
        <v>3556.5</v>
      </c>
    </row>
    <row r="47" spans="1:6" ht="12.75" customHeight="1" x14ac:dyDescent="0.25">
      <c r="A47" s="16" t="s">
        <v>42</v>
      </c>
      <c r="B47" s="28" t="s">
        <v>43</v>
      </c>
      <c r="C47" s="29"/>
      <c r="D47" s="73" t="s">
        <v>76</v>
      </c>
      <c r="E47" s="81">
        <v>22507.84</v>
      </c>
      <c r="F47" s="81">
        <v>24225.46</v>
      </c>
    </row>
    <row r="48" spans="1:6" ht="12.75" customHeight="1" x14ac:dyDescent="0.25">
      <c r="A48" s="16" t="s">
        <v>44</v>
      </c>
      <c r="B48" s="28" t="s">
        <v>45</v>
      </c>
      <c r="C48" s="29"/>
      <c r="D48" s="73" t="s">
        <v>78</v>
      </c>
      <c r="E48" s="81">
        <v>34734.269999999997</v>
      </c>
      <c r="F48" s="81">
        <v>37503.72</v>
      </c>
    </row>
    <row r="49" spans="1:6" ht="12.75" customHeight="1" x14ac:dyDescent="0.25">
      <c r="A49" s="16" t="s">
        <v>46</v>
      </c>
      <c r="B49" s="28" t="s">
        <v>47</v>
      </c>
      <c r="C49" s="29"/>
      <c r="D49" s="73" t="s">
        <v>80</v>
      </c>
      <c r="E49" s="81">
        <v>53565.42</v>
      </c>
      <c r="F49" s="81">
        <v>61769.52</v>
      </c>
    </row>
    <row r="50" spans="1:6" ht="12.75" customHeight="1" x14ac:dyDescent="0.25">
      <c r="A50" s="16" t="s">
        <v>48</v>
      </c>
      <c r="B50" s="28" t="s">
        <v>49</v>
      </c>
      <c r="C50" s="29"/>
      <c r="D50" s="73" t="s">
        <v>82</v>
      </c>
      <c r="E50" s="81">
        <v>40190.39</v>
      </c>
      <c r="F50" s="81">
        <v>45455.040000000001</v>
      </c>
    </row>
    <row r="51" spans="1:6" ht="12.75" customHeight="1" x14ac:dyDescent="0.25">
      <c r="A51" s="16" t="s">
        <v>50</v>
      </c>
      <c r="B51" s="30" t="s">
        <v>51</v>
      </c>
      <c r="C51" s="31"/>
      <c r="D51" s="74"/>
      <c r="E51" s="82"/>
      <c r="F51" s="82"/>
    </row>
    <row r="52" spans="1:6" ht="12.75" customHeight="1" x14ac:dyDescent="0.25">
      <c r="A52" s="16" t="s">
        <v>52</v>
      </c>
      <c r="B52" s="28" t="s">
        <v>53</v>
      </c>
      <c r="C52" s="29"/>
      <c r="D52" s="73" t="s">
        <v>145</v>
      </c>
      <c r="E52" s="81">
        <v>42351.13</v>
      </c>
      <c r="F52" s="81">
        <v>6097.66</v>
      </c>
    </row>
    <row r="53" spans="1:6" ht="12.75" customHeight="1" x14ac:dyDescent="0.25">
      <c r="A53" s="16" t="s">
        <v>54</v>
      </c>
      <c r="B53" s="34" t="s">
        <v>55</v>
      </c>
      <c r="C53" s="35"/>
      <c r="D53" s="73" t="s">
        <v>146</v>
      </c>
      <c r="E53" s="81">
        <v>13141.01</v>
      </c>
      <c r="F53" s="81">
        <v>13141.01</v>
      </c>
    </row>
    <row r="54" spans="1:6" ht="12.75" customHeight="1" x14ac:dyDescent="0.25">
      <c r="A54" s="18" t="s">
        <v>56</v>
      </c>
      <c r="B54" s="32" t="s">
        <v>57</v>
      </c>
      <c r="C54" s="33"/>
      <c r="D54" s="75"/>
      <c r="E54" s="83"/>
      <c r="F54" s="83"/>
    </row>
    <row r="55" spans="1:6" ht="12.75" customHeight="1" x14ac:dyDescent="0.25">
      <c r="A55" s="18" t="s">
        <v>58</v>
      </c>
      <c r="B55" s="32" t="s">
        <v>59</v>
      </c>
      <c r="C55" s="33"/>
      <c r="D55" s="75"/>
      <c r="E55" s="83"/>
      <c r="F55" s="83"/>
    </row>
    <row r="56" spans="1:6" ht="12.75" customHeight="1" x14ac:dyDescent="0.25">
      <c r="A56" s="14" t="s">
        <v>60</v>
      </c>
      <c r="B56" s="36" t="s">
        <v>61</v>
      </c>
      <c r="C56" s="37"/>
      <c r="D56" s="74"/>
      <c r="E56" s="82"/>
      <c r="F56" s="82"/>
    </row>
    <row r="57" spans="1:6" ht="12.75" customHeight="1" x14ac:dyDescent="0.25">
      <c r="A57" s="19" t="s">
        <v>62</v>
      </c>
      <c r="B57" s="44" t="s">
        <v>63</v>
      </c>
      <c r="C57" s="45"/>
      <c r="D57" s="74"/>
      <c r="E57" s="81">
        <f>SUM(E58,E64,E65,E72,E73)</f>
        <v>255799.19</v>
      </c>
      <c r="F57" s="81">
        <f>SUM(F58,F64,F65,F72,F73)</f>
        <v>168451.19999999998</v>
      </c>
    </row>
    <row r="58" spans="1:6" ht="12.75" customHeight="1" x14ac:dyDescent="0.25">
      <c r="A58" s="18" t="s">
        <v>22</v>
      </c>
      <c r="B58" s="32" t="s">
        <v>64</v>
      </c>
      <c r="C58" s="33"/>
      <c r="D58" s="74"/>
      <c r="E58" s="81">
        <f>SUM(E59:E63)</f>
        <v>2220.25</v>
      </c>
      <c r="F58" s="81">
        <f>SUM(F59:F63)</f>
        <v>2827.07</v>
      </c>
    </row>
    <row r="59" spans="1:6" ht="12.75" customHeight="1" x14ac:dyDescent="0.25">
      <c r="A59" s="18" t="s">
        <v>24</v>
      </c>
      <c r="B59" s="30" t="s">
        <v>65</v>
      </c>
      <c r="C59" s="31"/>
      <c r="D59" s="74"/>
      <c r="E59" s="82"/>
      <c r="F59" s="82"/>
    </row>
    <row r="60" spans="1:6" ht="12.75" customHeight="1" x14ac:dyDescent="0.25">
      <c r="A60" s="18" t="s">
        <v>26</v>
      </c>
      <c r="B60" s="30" t="s">
        <v>66</v>
      </c>
      <c r="C60" s="31"/>
      <c r="D60" s="73" t="s">
        <v>147</v>
      </c>
      <c r="E60" s="81">
        <v>2220.25</v>
      </c>
      <c r="F60" s="81">
        <v>2827.07</v>
      </c>
    </row>
    <row r="61" spans="1:6" ht="12.75" customHeight="1" x14ac:dyDescent="0.25">
      <c r="A61" s="18" t="s">
        <v>28</v>
      </c>
      <c r="B61" s="30" t="s">
        <v>67</v>
      </c>
      <c r="C61" s="31"/>
      <c r="D61" s="74"/>
      <c r="E61" s="82"/>
      <c r="F61" s="82"/>
    </row>
    <row r="62" spans="1:6" ht="12.75" customHeight="1" x14ac:dyDescent="0.25">
      <c r="A62" s="18" t="s">
        <v>30</v>
      </c>
      <c r="B62" s="30" t="s">
        <v>68</v>
      </c>
      <c r="C62" s="31"/>
      <c r="D62" s="74"/>
      <c r="E62" s="82"/>
      <c r="F62" s="82"/>
    </row>
    <row r="63" spans="1:6" ht="12.75" customHeight="1" x14ac:dyDescent="0.25">
      <c r="A63" s="18" t="s">
        <v>32</v>
      </c>
      <c r="B63" s="30" t="s">
        <v>69</v>
      </c>
      <c r="C63" s="31"/>
      <c r="D63" s="74"/>
      <c r="E63" s="82"/>
      <c r="F63" s="82"/>
    </row>
    <row r="64" spans="1:6" ht="12.75" customHeight="1" x14ac:dyDescent="0.25">
      <c r="A64" s="18" t="s">
        <v>34</v>
      </c>
      <c r="B64" s="32" t="s">
        <v>70</v>
      </c>
      <c r="C64" s="33"/>
      <c r="D64" s="73" t="s">
        <v>148</v>
      </c>
      <c r="E64" s="81">
        <v>5800.43</v>
      </c>
      <c r="F64" s="81">
        <v>8564.83</v>
      </c>
    </row>
    <row r="65" spans="1:6" ht="12.75" customHeight="1" x14ac:dyDescent="0.25">
      <c r="A65" s="18" t="s">
        <v>54</v>
      </c>
      <c r="B65" s="32" t="s">
        <v>71</v>
      </c>
      <c r="C65" s="33"/>
      <c r="D65" s="74"/>
      <c r="E65" s="81">
        <f>SUM(E66:E71)</f>
        <v>234146.56</v>
      </c>
      <c r="F65" s="81">
        <f>SUM(F66:F71)</f>
        <v>134582.53999999998</v>
      </c>
    </row>
    <row r="66" spans="1:6" ht="12.75" customHeight="1" x14ac:dyDescent="0.25">
      <c r="A66" s="18" t="s">
        <v>72</v>
      </c>
      <c r="B66" s="30" t="s">
        <v>73</v>
      </c>
      <c r="C66" s="31"/>
      <c r="D66" s="74"/>
      <c r="E66" s="82"/>
      <c r="F66" s="82"/>
    </row>
    <row r="67" spans="1:6" ht="12.75" customHeight="1" x14ac:dyDescent="0.25">
      <c r="A67" s="20" t="s">
        <v>74</v>
      </c>
      <c r="B67" s="30" t="s">
        <v>75</v>
      </c>
      <c r="C67" s="31"/>
      <c r="D67" s="76"/>
      <c r="E67" s="84"/>
      <c r="F67" s="84"/>
    </row>
    <row r="68" spans="1:6" ht="12.75" customHeight="1" x14ac:dyDescent="0.25">
      <c r="A68" s="18" t="s">
        <v>76</v>
      </c>
      <c r="B68" s="30" t="s">
        <v>77</v>
      </c>
      <c r="C68" s="31"/>
      <c r="D68" s="74"/>
      <c r="E68" s="82"/>
      <c r="F68" s="82"/>
    </row>
    <row r="69" spans="1:6" ht="12.75" customHeight="1" x14ac:dyDescent="0.25">
      <c r="A69" s="18" t="s">
        <v>78</v>
      </c>
      <c r="B69" s="30" t="s">
        <v>79</v>
      </c>
      <c r="C69" s="31"/>
      <c r="D69" s="73" t="s">
        <v>149</v>
      </c>
      <c r="E69" s="81">
        <v>3116.06</v>
      </c>
      <c r="F69" s="81">
        <v>2982.66</v>
      </c>
    </row>
    <row r="70" spans="1:6" ht="12.75" customHeight="1" x14ac:dyDescent="0.25">
      <c r="A70" s="18" t="s">
        <v>80</v>
      </c>
      <c r="B70" s="30" t="s">
        <v>81</v>
      </c>
      <c r="C70" s="31"/>
      <c r="D70" s="73" t="s">
        <v>150</v>
      </c>
      <c r="E70" s="81">
        <v>231021.97</v>
      </c>
      <c r="F70" s="81">
        <v>130339.64</v>
      </c>
    </row>
    <row r="71" spans="1:6" ht="12.75" customHeight="1" x14ac:dyDescent="0.25">
      <c r="A71" s="18" t="s">
        <v>82</v>
      </c>
      <c r="B71" s="30" t="s">
        <v>83</v>
      </c>
      <c r="C71" s="31"/>
      <c r="D71" s="73" t="s">
        <v>151</v>
      </c>
      <c r="E71" s="81">
        <v>8.5299999999999994</v>
      </c>
      <c r="F71" s="81">
        <v>1260.24</v>
      </c>
    </row>
    <row r="72" spans="1:6" ht="12.75" customHeight="1" x14ac:dyDescent="0.25">
      <c r="A72" s="18" t="s">
        <v>56</v>
      </c>
      <c r="B72" s="32" t="s">
        <v>84</v>
      </c>
      <c r="C72" s="33"/>
      <c r="D72" s="74"/>
      <c r="E72" s="82"/>
      <c r="F72" s="82"/>
    </row>
    <row r="73" spans="1:6" ht="12.75" customHeight="1" thickBot="1" x14ac:dyDescent="0.3">
      <c r="A73" s="60" t="s">
        <v>58</v>
      </c>
      <c r="B73" s="61" t="s">
        <v>85</v>
      </c>
      <c r="C73" s="62"/>
      <c r="D73" s="77" t="s">
        <v>152</v>
      </c>
      <c r="E73" s="85">
        <v>13631.95</v>
      </c>
      <c r="F73" s="85">
        <v>22476.76</v>
      </c>
    </row>
    <row r="74" spans="1:6" ht="15.75" customHeight="1" thickBot="1" x14ac:dyDescent="0.3">
      <c r="A74" s="68"/>
      <c r="B74" s="69" t="s">
        <v>86</v>
      </c>
      <c r="C74" s="70"/>
      <c r="D74" s="78"/>
      <c r="E74" s="86">
        <f>SUM(E36+E56+E57)</f>
        <v>1824070.65</v>
      </c>
      <c r="F74" s="86">
        <f>SUM(F36+F56+F57)</f>
        <v>1749185.47</v>
      </c>
    </row>
    <row r="75" spans="1:6" ht="12.75" customHeight="1" x14ac:dyDescent="0.25">
      <c r="A75" s="65" t="s">
        <v>87</v>
      </c>
      <c r="B75" s="66" t="s">
        <v>88</v>
      </c>
      <c r="C75" s="67"/>
      <c r="D75" s="79"/>
      <c r="E75" s="87">
        <f>SUM(E76:E79)</f>
        <v>1573262.9</v>
      </c>
      <c r="F75" s="87">
        <f>SUM(F76:F79)</f>
        <v>1597523.35</v>
      </c>
    </row>
    <row r="76" spans="1:6" ht="12.75" customHeight="1" x14ac:dyDescent="0.25">
      <c r="A76" s="16" t="s">
        <v>22</v>
      </c>
      <c r="B76" s="34" t="s">
        <v>89</v>
      </c>
      <c r="C76" s="35"/>
      <c r="D76" s="73" t="s">
        <v>153</v>
      </c>
      <c r="E76" s="81">
        <v>219298.92</v>
      </c>
      <c r="F76" s="81">
        <v>229116.04</v>
      </c>
    </row>
    <row r="77" spans="1:6" ht="12.75" customHeight="1" x14ac:dyDescent="0.25">
      <c r="A77" s="16" t="s">
        <v>34</v>
      </c>
      <c r="B77" s="34" t="s">
        <v>90</v>
      </c>
      <c r="C77" s="35"/>
      <c r="D77" s="73" t="s">
        <v>154</v>
      </c>
      <c r="E77" s="81">
        <v>803305.02</v>
      </c>
      <c r="F77" s="81">
        <v>796094.06</v>
      </c>
    </row>
    <row r="78" spans="1:6" ht="12.75" customHeight="1" x14ac:dyDescent="0.25">
      <c r="A78" s="16" t="s">
        <v>54</v>
      </c>
      <c r="B78" s="34" t="s">
        <v>91</v>
      </c>
      <c r="C78" s="35"/>
      <c r="D78" s="73" t="s">
        <v>155</v>
      </c>
      <c r="E78" s="81">
        <v>544922.52</v>
      </c>
      <c r="F78" s="81">
        <v>565228.46</v>
      </c>
    </row>
    <row r="79" spans="1:6" ht="12.75" customHeight="1" x14ac:dyDescent="0.25">
      <c r="A79" s="16" t="s">
        <v>92</v>
      </c>
      <c r="B79" s="34" t="s">
        <v>93</v>
      </c>
      <c r="C79" s="35"/>
      <c r="D79" s="73" t="s">
        <v>156</v>
      </c>
      <c r="E79" s="81">
        <v>5736.44</v>
      </c>
      <c r="F79" s="81">
        <v>7084.79</v>
      </c>
    </row>
    <row r="80" spans="1:6" ht="12.75" customHeight="1" x14ac:dyDescent="0.25">
      <c r="A80" s="14" t="s">
        <v>94</v>
      </c>
      <c r="B80" s="36" t="s">
        <v>95</v>
      </c>
      <c r="C80" s="37"/>
      <c r="D80" s="74"/>
      <c r="E80" s="81">
        <f>SUM(E81,E85)</f>
        <v>219864.65</v>
      </c>
      <c r="F80" s="81">
        <f>SUM(F81,F85)</f>
        <v>126358.95</v>
      </c>
    </row>
    <row r="81" spans="1:6" ht="12.75" customHeight="1" x14ac:dyDescent="0.25">
      <c r="A81" s="16" t="s">
        <v>22</v>
      </c>
      <c r="B81" s="34" t="s">
        <v>96</v>
      </c>
      <c r="C81" s="35"/>
      <c r="D81" s="74"/>
      <c r="E81" s="81">
        <f>SUM(E82:E84)</f>
        <v>13141.01</v>
      </c>
      <c r="F81" s="81">
        <f>SUM(F82:F84)</f>
        <v>13141.01</v>
      </c>
    </row>
    <row r="82" spans="1:6" ht="12.75" customHeight="1" x14ac:dyDescent="0.25">
      <c r="A82" s="16" t="s">
        <v>24</v>
      </c>
      <c r="B82" s="28" t="s">
        <v>97</v>
      </c>
      <c r="C82" s="29"/>
      <c r="D82" s="74"/>
      <c r="E82" s="82"/>
      <c r="F82" s="82"/>
    </row>
    <row r="83" spans="1:6" ht="12.75" customHeight="1" x14ac:dyDescent="0.25">
      <c r="A83" s="16" t="s">
        <v>26</v>
      </c>
      <c r="B83" s="28" t="s">
        <v>98</v>
      </c>
      <c r="C83" s="29"/>
      <c r="D83" s="73" t="s">
        <v>157</v>
      </c>
      <c r="E83" s="81">
        <v>13141.01</v>
      </c>
      <c r="F83" s="81">
        <v>13141.01</v>
      </c>
    </row>
    <row r="84" spans="1:6" ht="12.75" customHeight="1" x14ac:dyDescent="0.25">
      <c r="A84" s="16" t="s">
        <v>99</v>
      </c>
      <c r="B84" s="28" t="s">
        <v>100</v>
      </c>
      <c r="C84" s="29"/>
      <c r="D84" s="74"/>
      <c r="E84" s="82"/>
      <c r="F84" s="82"/>
    </row>
    <row r="85" spans="1:6" ht="12.75" customHeight="1" x14ac:dyDescent="0.25">
      <c r="A85" s="18" t="s">
        <v>34</v>
      </c>
      <c r="B85" s="32" t="s">
        <v>101</v>
      </c>
      <c r="C85" s="33"/>
      <c r="D85" s="75"/>
      <c r="E85" s="88">
        <f>SUM(E86:E91,E94:E99)</f>
        <v>206723.63999999998</v>
      </c>
      <c r="F85" s="88">
        <f>SUM(F86:F91,F94:F99)</f>
        <v>113217.94</v>
      </c>
    </row>
    <row r="86" spans="1:6" ht="12.75" customHeight="1" x14ac:dyDescent="0.25">
      <c r="A86" s="16" t="s">
        <v>36</v>
      </c>
      <c r="B86" s="28" t="s">
        <v>102</v>
      </c>
      <c r="C86" s="29"/>
      <c r="D86" s="74"/>
      <c r="E86" s="82"/>
      <c r="F86" s="82"/>
    </row>
    <row r="87" spans="1:6" ht="12.75" customHeight="1" x14ac:dyDescent="0.25">
      <c r="A87" s="16" t="s">
        <v>38</v>
      </c>
      <c r="B87" s="28" t="s">
        <v>103</v>
      </c>
      <c r="C87" s="29"/>
      <c r="D87" s="74"/>
      <c r="E87" s="82"/>
      <c r="F87" s="82"/>
    </row>
    <row r="88" spans="1:6" ht="12.75" customHeight="1" x14ac:dyDescent="0.25">
      <c r="A88" s="16" t="s">
        <v>40</v>
      </c>
      <c r="B88" s="28" t="s">
        <v>104</v>
      </c>
      <c r="C88" s="29"/>
      <c r="D88" s="74"/>
      <c r="E88" s="82"/>
      <c r="F88" s="82"/>
    </row>
    <row r="89" spans="1:6" ht="12.75" customHeight="1" x14ac:dyDescent="0.25">
      <c r="A89" s="16" t="s">
        <v>42</v>
      </c>
      <c r="B89" s="30" t="s">
        <v>105</v>
      </c>
      <c r="C89" s="31"/>
      <c r="D89" s="74"/>
      <c r="E89" s="82"/>
      <c r="F89" s="82"/>
    </row>
    <row r="90" spans="1:6" ht="12.75" customHeight="1" x14ac:dyDescent="0.25">
      <c r="A90" s="16" t="s">
        <v>44</v>
      </c>
      <c r="B90" s="28" t="s">
        <v>106</v>
      </c>
      <c r="C90" s="29"/>
      <c r="D90" s="74"/>
      <c r="E90" s="82"/>
      <c r="F90" s="82"/>
    </row>
    <row r="91" spans="1:6" ht="12.75" customHeight="1" x14ac:dyDescent="0.25">
      <c r="A91" s="16" t="s">
        <v>46</v>
      </c>
      <c r="B91" s="30" t="s">
        <v>107</v>
      </c>
      <c r="C91" s="31"/>
      <c r="D91" s="74"/>
      <c r="E91" s="81">
        <f>SUM(E92:E93)</f>
        <v>0</v>
      </c>
      <c r="F91" s="81">
        <f>SUM(F92:F93)</f>
        <v>0</v>
      </c>
    </row>
    <row r="92" spans="1:6" ht="12.75" customHeight="1" x14ac:dyDescent="0.25">
      <c r="A92" s="18" t="s">
        <v>108</v>
      </c>
      <c r="B92" s="46" t="s">
        <v>109</v>
      </c>
      <c r="C92" s="47"/>
      <c r="D92" s="74"/>
      <c r="E92" s="82"/>
      <c r="F92" s="82"/>
    </row>
    <row r="93" spans="1:6" ht="12.75" customHeight="1" x14ac:dyDescent="0.25">
      <c r="A93" s="18" t="s">
        <v>110</v>
      </c>
      <c r="B93" s="46" t="s">
        <v>111</v>
      </c>
      <c r="C93" s="47"/>
      <c r="D93" s="74"/>
      <c r="E93" s="82"/>
      <c r="F93" s="82"/>
    </row>
    <row r="94" spans="1:6" ht="12.75" customHeight="1" x14ac:dyDescent="0.25">
      <c r="A94" s="18" t="s">
        <v>48</v>
      </c>
      <c r="B94" s="30" t="s">
        <v>112</v>
      </c>
      <c r="C94" s="31"/>
      <c r="D94" s="74"/>
      <c r="E94" s="82"/>
      <c r="F94" s="82"/>
    </row>
    <row r="95" spans="1:6" ht="12.75" customHeight="1" x14ac:dyDescent="0.25">
      <c r="A95" s="18" t="s">
        <v>50</v>
      </c>
      <c r="B95" s="30" t="s">
        <v>113</v>
      </c>
      <c r="C95" s="31"/>
      <c r="D95" s="74"/>
      <c r="E95" s="82"/>
      <c r="F95" s="82"/>
    </row>
    <row r="96" spans="1:6" ht="12.75" customHeight="1" x14ac:dyDescent="0.25">
      <c r="A96" s="18" t="s">
        <v>52</v>
      </c>
      <c r="B96" s="28" t="s">
        <v>114</v>
      </c>
      <c r="C96" s="29"/>
      <c r="D96" s="73" t="s">
        <v>158</v>
      </c>
      <c r="E96" s="81">
        <v>9685.5400000000009</v>
      </c>
      <c r="F96" s="81">
        <v>43328.88</v>
      </c>
    </row>
    <row r="97" spans="1:6" ht="12.75" customHeight="1" x14ac:dyDescent="0.25">
      <c r="A97" s="18" t="s">
        <v>115</v>
      </c>
      <c r="B97" s="28" t="s">
        <v>116</v>
      </c>
      <c r="C97" s="29"/>
      <c r="D97" s="73" t="s">
        <v>159</v>
      </c>
      <c r="E97" s="81">
        <v>127149.04</v>
      </c>
      <c r="F97" s="82"/>
    </row>
    <row r="98" spans="1:6" ht="12.75" customHeight="1" x14ac:dyDescent="0.25">
      <c r="A98" s="16" t="s">
        <v>117</v>
      </c>
      <c r="B98" s="30" t="s">
        <v>118</v>
      </c>
      <c r="C98" s="31"/>
      <c r="D98" s="73" t="s">
        <v>160</v>
      </c>
      <c r="E98" s="81">
        <v>69889.06</v>
      </c>
      <c r="F98" s="81">
        <v>69889.06</v>
      </c>
    </row>
    <row r="99" spans="1:6" ht="12.75" customHeight="1" x14ac:dyDescent="0.25">
      <c r="A99" s="16" t="s">
        <v>119</v>
      </c>
      <c r="B99" s="28" t="s">
        <v>120</v>
      </c>
      <c r="C99" s="29"/>
      <c r="D99" s="74"/>
      <c r="E99" s="82"/>
      <c r="F99" s="82"/>
    </row>
    <row r="100" spans="1:6" ht="12.75" customHeight="1" x14ac:dyDescent="0.25">
      <c r="A100" s="14" t="s">
        <v>121</v>
      </c>
      <c r="B100" s="36" t="s">
        <v>122</v>
      </c>
      <c r="C100" s="37"/>
      <c r="D100" s="73"/>
      <c r="E100" s="81">
        <f>SUM(E101:E102,E105:E106)</f>
        <v>30943.1</v>
      </c>
      <c r="F100" s="81">
        <f>SUM(F101:F102,F105:F106)</f>
        <v>25303.17</v>
      </c>
    </row>
    <row r="101" spans="1:6" ht="12.75" customHeight="1" x14ac:dyDescent="0.25">
      <c r="A101" s="16" t="s">
        <v>22</v>
      </c>
      <c r="B101" s="34" t="s">
        <v>123</v>
      </c>
      <c r="C101" s="35"/>
      <c r="D101" s="74"/>
      <c r="E101" s="82"/>
      <c r="F101" s="82"/>
    </row>
    <row r="102" spans="1:6" ht="12.75" customHeight="1" x14ac:dyDescent="0.25">
      <c r="A102" s="16" t="s">
        <v>34</v>
      </c>
      <c r="B102" s="34" t="s">
        <v>124</v>
      </c>
      <c r="C102" s="35"/>
      <c r="D102" s="74"/>
      <c r="E102" s="81">
        <f>SUM(E103:E104)</f>
        <v>0</v>
      </c>
      <c r="F102" s="81">
        <f>SUM(F103:F104)</f>
        <v>0</v>
      </c>
    </row>
    <row r="103" spans="1:6" ht="12.75" customHeight="1" x14ac:dyDescent="0.25">
      <c r="A103" s="16" t="s">
        <v>36</v>
      </c>
      <c r="B103" s="28" t="s">
        <v>125</v>
      </c>
      <c r="C103" s="29"/>
      <c r="D103" s="74"/>
      <c r="E103" s="82"/>
      <c r="F103" s="82"/>
    </row>
    <row r="104" spans="1:6" ht="12.75" customHeight="1" x14ac:dyDescent="0.25">
      <c r="A104" s="16" t="s">
        <v>38</v>
      </c>
      <c r="B104" s="28" t="s">
        <v>126</v>
      </c>
      <c r="C104" s="29"/>
      <c r="D104" s="74"/>
      <c r="E104" s="82"/>
      <c r="F104" s="82"/>
    </row>
    <row r="105" spans="1:6" ht="12.75" customHeight="1" x14ac:dyDescent="0.25">
      <c r="A105" s="16" t="s">
        <v>54</v>
      </c>
      <c r="B105" s="34" t="s">
        <v>127</v>
      </c>
      <c r="C105" s="35"/>
      <c r="D105" s="74"/>
      <c r="E105" s="82"/>
      <c r="F105" s="82"/>
    </row>
    <row r="106" spans="1:6" ht="12.75" customHeight="1" x14ac:dyDescent="0.25">
      <c r="A106" s="16" t="s">
        <v>56</v>
      </c>
      <c r="B106" s="34" t="s">
        <v>128</v>
      </c>
      <c r="C106" s="35"/>
      <c r="D106" s="73" t="s">
        <v>161</v>
      </c>
      <c r="E106" s="81">
        <f>SUM(E107:E108)</f>
        <v>30943.1</v>
      </c>
      <c r="F106" s="81">
        <f>SUM(F107:F108)</f>
        <v>25303.17</v>
      </c>
    </row>
    <row r="107" spans="1:6" ht="12.75" customHeight="1" x14ac:dyDescent="0.25">
      <c r="A107" s="16" t="s">
        <v>129</v>
      </c>
      <c r="B107" s="28" t="s">
        <v>130</v>
      </c>
      <c r="C107" s="29"/>
      <c r="D107" s="74"/>
      <c r="E107" s="81">
        <v>5639.93</v>
      </c>
      <c r="F107" s="81">
        <v>4287.53</v>
      </c>
    </row>
    <row r="108" spans="1:6" ht="12.75" customHeight="1" x14ac:dyDescent="0.25">
      <c r="A108" s="16" t="s">
        <v>131</v>
      </c>
      <c r="B108" s="28" t="s">
        <v>132</v>
      </c>
      <c r="C108" s="29"/>
      <c r="D108" s="74"/>
      <c r="E108" s="81">
        <v>25303.17</v>
      </c>
      <c r="F108" s="81">
        <v>21015.64</v>
      </c>
    </row>
    <row r="109" spans="1:6" ht="12.75" customHeight="1" thickBot="1" x14ac:dyDescent="0.3">
      <c r="A109" s="63" t="s">
        <v>133</v>
      </c>
      <c r="B109" s="64" t="s">
        <v>134</v>
      </c>
      <c r="C109" s="63"/>
      <c r="D109" s="80"/>
      <c r="E109" s="89"/>
      <c r="F109" s="89"/>
    </row>
    <row r="110" spans="1:6" ht="28.5" customHeight="1" thickBot="1" x14ac:dyDescent="0.3">
      <c r="A110" s="68"/>
      <c r="B110" s="71" t="s">
        <v>135</v>
      </c>
      <c r="C110" s="72"/>
      <c r="D110" s="68"/>
      <c r="E110" s="86">
        <f>SUM(E75+E80+E100+F112+E109)</f>
        <v>1824070.65</v>
      </c>
      <c r="F110" s="86">
        <f>SUM(F75+F80+F100+G112+F109)</f>
        <v>1749185.47</v>
      </c>
    </row>
    <row r="111" spans="1:6" ht="12.75" customHeight="1" x14ac:dyDescent="0.25">
      <c r="A111" s="21"/>
      <c r="B111" s="21"/>
      <c r="C111" s="21"/>
      <c r="D111" s="21"/>
      <c r="E111" s="21"/>
      <c r="F111" s="21"/>
    </row>
    <row r="112" spans="1:6" ht="12.75" hidden="1" customHeight="1" x14ac:dyDescent="0.25"/>
    <row r="114" spans="1:6" ht="12.75" customHeight="1" x14ac:dyDescent="0.25">
      <c r="A114" s="52" t="s">
        <v>136</v>
      </c>
      <c r="B114" s="52" t="s">
        <v>136</v>
      </c>
      <c r="C114" s="52"/>
      <c r="D114" s="22"/>
      <c r="E114" s="48" t="s">
        <v>137</v>
      </c>
      <c r="F114" s="48" t="s">
        <v>137</v>
      </c>
    </row>
    <row r="115" spans="1:6" ht="32.25" customHeight="1" x14ac:dyDescent="0.25">
      <c r="A115" s="53" t="s">
        <v>138</v>
      </c>
      <c r="B115" s="53"/>
      <c r="C115" s="53"/>
      <c r="D115" s="23" t="s">
        <v>139</v>
      </c>
      <c r="E115" s="51" t="s">
        <v>140</v>
      </c>
      <c r="F115" s="51"/>
    </row>
    <row r="116" spans="1:6" ht="12.75" customHeight="1" x14ac:dyDescent="0.25">
      <c r="A116" s="21"/>
      <c r="B116" s="24"/>
    </row>
    <row r="117" spans="1:6" ht="12.75" customHeight="1" x14ac:dyDescent="0.25">
      <c r="C117" s="25"/>
    </row>
    <row r="118" spans="1:6" ht="12.75" customHeight="1" x14ac:dyDescent="0.25">
      <c r="A118" s="54" t="s">
        <v>141</v>
      </c>
      <c r="B118" s="54" t="s">
        <v>141</v>
      </c>
      <c r="C118" s="54"/>
      <c r="D118" s="22"/>
      <c r="E118" s="49" t="s">
        <v>142</v>
      </c>
      <c r="F118" s="49" t="s">
        <v>142</v>
      </c>
    </row>
    <row r="119" spans="1:6" ht="12.75" customHeight="1" x14ac:dyDescent="0.25">
      <c r="A119" s="53" t="s">
        <v>143</v>
      </c>
      <c r="B119" s="53"/>
      <c r="C119" s="53"/>
      <c r="D119" s="25" t="s">
        <v>139</v>
      </c>
      <c r="E119" s="50" t="s">
        <v>140</v>
      </c>
      <c r="F119" s="50"/>
    </row>
    <row r="120" spans="1:6" ht="12.75" customHeight="1" x14ac:dyDescent="0.25">
      <c r="A120" s="21"/>
      <c r="B120" s="24"/>
      <c r="C120" s="24"/>
    </row>
    <row r="121" spans="1:6" ht="12.75" customHeight="1" x14ac:dyDescent="0.25">
      <c r="A121" s="21"/>
      <c r="B121" s="24"/>
      <c r="C121" s="24"/>
    </row>
    <row r="125" spans="1:6" ht="12.75" customHeight="1" x14ac:dyDescent="0.25">
      <c r="A125" s="21"/>
      <c r="B125" s="25"/>
      <c r="C125" s="25"/>
    </row>
    <row r="126" spans="1:6" ht="12.75" customHeight="1" x14ac:dyDescent="0.25">
      <c r="A126" s="21"/>
      <c r="B126" s="24"/>
      <c r="C126" s="24"/>
    </row>
    <row r="128" spans="1:6" ht="12.75" customHeight="1" x14ac:dyDescent="0.25">
      <c r="B128" s="24"/>
      <c r="C128" s="24"/>
    </row>
    <row r="129" spans="2:3" ht="12.75" customHeight="1" x14ac:dyDescent="0.25">
      <c r="B129" s="24"/>
      <c r="C129" s="24"/>
    </row>
  </sheetData>
  <mergeCells count="88">
    <mergeCell ref="E114:F114"/>
    <mergeCell ref="E118:F118"/>
    <mergeCell ref="E119:F119"/>
    <mergeCell ref="E115:F115"/>
    <mergeCell ref="B90:C90"/>
    <mergeCell ref="A114:C114"/>
    <mergeCell ref="A115:C115"/>
    <mergeCell ref="A118:C118"/>
    <mergeCell ref="A119:C119"/>
    <mergeCell ref="B75:C75"/>
    <mergeCell ref="C21:D21"/>
    <mergeCell ref="B104:C104"/>
    <mergeCell ref="B105:C105"/>
    <mergeCell ref="B106:C106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86:C86"/>
    <mergeCell ref="B87:C87"/>
    <mergeCell ref="B93:C93"/>
    <mergeCell ref="B61:C61"/>
    <mergeCell ref="B91:C91"/>
    <mergeCell ref="B92:C92"/>
    <mergeCell ref="B62:C62"/>
    <mergeCell ref="B63:C63"/>
    <mergeCell ref="B69:C69"/>
    <mergeCell ref="B70:C70"/>
    <mergeCell ref="B64:C64"/>
    <mergeCell ref="B65:C65"/>
    <mergeCell ref="B66:C66"/>
    <mergeCell ref="B67:C67"/>
    <mergeCell ref="B68:C68"/>
    <mergeCell ref="B71:C71"/>
    <mergeCell ref="B72:C72"/>
    <mergeCell ref="B73:C73"/>
    <mergeCell ref="B74:C74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A18:F18"/>
    <mergeCell ref="B76:C76"/>
    <mergeCell ref="B77:C77"/>
    <mergeCell ref="B78:C78"/>
    <mergeCell ref="B37:C37"/>
    <mergeCell ref="B38:C38"/>
    <mergeCell ref="B35:C35"/>
    <mergeCell ref="B40:C40"/>
    <mergeCell ref="B41:C41"/>
    <mergeCell ref="B42:C42"/>
    <mergeCell ref="B44:C44"/>
    <mergeCell ref="B46:C46"/>
    <mergeCell ref="B45:C45"/>
    <mergeCell ref="B47:C47"/>
    <mergeCell ref="B48:C48"/>
    <mergeCell ref="B49:C49"/>
    <mergeCell ref="A1:F1"/>
    <mergeCell ref="A7:F7"/>
    <mergeCell ref="A12:F12"/>
    <mergeCell ref="A11:F11"/>
    <mergeCell ref="A17:F17"/>
    <mergeCell ref="B39:C39"/>
    <mergeCell ref="B110:C110"/>
    <mergeCell ref="B107:C107"/>
    <mergeCell ref="B108:C108"/>
    <mergeCell ref="B88:C88"/>
    <mergeCell ref="B89:C89"/>
    <mergeCell ref="B97:C97"/>
    <mergeCell ref="B98:C98"/>
    <mergeCell ref="B84:C84"/>
    <mergeCell ref="B85:C85"/>
    <mergeCell ref="B79:C79"/>
    <mergeCell ref="B80:C80"/>
    <mergeCell ref="B81:C81"/>
    <mergeCell ref="B82:C82"/>
    <mergeCell ref="B83:C83"/>
    <mergeCell ref="B50:C50"/>
  </mergeCells>
  <pageMargins left="0.9055118110236221" right="0" top="0.55118110236220474" bottom="0.35433070866141736" header="0" footer="0"/>
  <pageSetup paperSize="9" scale="90" orientation="portrait" useFirstPageNumber="1" r:id="rId1"/>
  <rowBreaks count="1" manualBreakCount="1">
    <brk id="74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2023-08-17T14:57:38Z</cp:lastPrinted>
  <dcterms:modified xsi:type="dcterms:W3CDTF">2023-08-17T15:27:17Z</dcterms:modified>
</cp:coreProperties>
</file>