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5015" windowHeight="11700"/>
  </bookViews>
  <sheets>
    <sheet name="Sheet1" sheetId="1" r:id="rId1"/>
  </sheets>
  <definedNames>
    <definedName name="part_84608a3206294842a9f31b5f72f60fe6" localSheetId="0">Sheet1!$C$20</definedName>
    <definedName name="_xlnm.Print_Area" localSheetId="0">Sheet1!$A$1:$F$118</definedName>
  </definedNames>
  <calcPr calcId="145621"/>
</workbook>
</file>

<file path=xl/calcChain.xml><?xml version="1.0" encoding="utf-8"?>
<calcChain xmlns="http://schemas.openxmlformats.org/spreadsheetml/2006/main">
  <c r="F104" i="1" l="1"/>
  <c r="E104" i="1"/>
  <c r="F100" i="1"/>
  <c r="F98" i="1" s="1"/>
  <c r="E100" i="1"/>
  <c r="E98" i="1" s="1"/>
  <c r="F89" i="1"/>
  <c r="F83" i="1" s="1"/>
  <c r="E89" i="1"/>
  <c r="E83" i="1"/>
  <c r="E78" i="1" s="1"/>
  <c r="F79" i="1"/>
  <c r="E79" i="1"/>
  <c r="F73" i="1"/>
  <c r="E73" i="1"/>
  <c r="F63" i="1"/>
  <c r="E63" i="1"/>
  <c r="F56" i="1"/>
  <c r="E56" i="1"/>
  <c r="E55" i="1" s="1"/>
  <c r="F41" i="1"/>
  <c r="E41" i="1"/>
  <c r="F35" i="1"/>
  <c r="F34" i="1" s="1"/>
  <c r="E35" i="1"/>
  <c r="E34" i="1" s="1"/>
  <c r="F55" i="1" l="1"/>
  <c r="F78" i="1"/>
  <c r="F108" i="1" s="1"/>
  <c r="E108" i="1"/>
  <c r="E72" i="1"/>
  <c r="F72" i="1"/>
</calcChain>
</file>

<file path=xl/sharedStrings.xml><?xml version="1.0" encoding="utf-8"?>
<sst xmlns="http://schemas.openxmlformats.org/spreadsheetml/2006/main" count="206" uniqueCount="164">
  <si>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</si>
  <si>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</si>
  <si>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</si>
  <si>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</si>
  <si>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190398245 Laisvės g. 24, Raguva, Panevėžio rajonas</t>
  </si>
  <si>
    <t>(viešojo sektoriaus subjekto, parengusio finansinės būklės ataskaitą , kodas, adresas)</t>
  </si>
  <si>
    <t>Panevėžio r. Raguvos gimnazija</t>
  </si>
  <si>
    <t>(viešojo sektoriaus subjekto arba viešojo sektoriaus subjektų grupės pavadinimas)</t>
  </si>
  <si>
    <t>FINANSINĖS BŪKLĖS ATASKAITA</t>
  </si>
  <si>
    <t>PAGAL 2024 m. kovo 31 d.</t>
  </si>
  <si>
    <t>DUOMENIS</t>
  </si>
  <si>
    <t>2024-05-16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</si>
  <si>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</si>
  <si>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</si>
  <si>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</si>
  <si>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</si>
  <si>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</si>
  <si>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</si>
  <si>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</si>
  <si>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</si>
  <si>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</si>
  <si>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</si>
  <si>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</si>
  <si>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</si>
  <si>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</si>
  <si>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</si>
  <si>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</si>
  <si>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</si>
  <si>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</si>
  <si>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</si>
  <si>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</si>
  <si>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</si>
  <si>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</si>
  <si>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</si>
  <si>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</si>
  <si>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</si>
  <si>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</si>
  <si>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</si>
  <si>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</si>
  <si>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</si>
  <si>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</si>
  <si>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</si>
  <si>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</si>
  <si>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</si>
  <si>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</si>
  <si>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</si>
  <si>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</si>
  <si>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</si>
  <si>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</si>
  <si>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</si>
  <si>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</si>
  <si>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</si>
  <si>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</si>
  <si>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</si>
  <si>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</si>
  <si>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</si>
  <si>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</si>
  <si>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</si>
  <si>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</si>
  <si>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</si>
  <si>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</si>
  <si>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</si>
  <si>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</si>
  <si>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</si>
  <si>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</si>
  <si>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</si>
  <si>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</si>
  <si>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</si>
  <si>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</si>
  <si>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</si>
  <si>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</si>
  <si>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</si>
  <si>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</si>
  <si>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</si>
  <si>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</si>
  <si>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</si>
  <si>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</si>
  <si>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</si>
  <si>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</si>
  <si>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</si>
  <si>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</si>
  <si>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</si>
  <si>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</si>
  <si>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</si>
  <si>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</si>
  <si>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</si>
  <si>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</si>
  <si>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</si>
  <si>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</si>
  <si>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</si>
  <si>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</si>
  <si>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</si>
  <si>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</si>
  <si>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</si>
  <si>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</si>
  <si>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</si>
  <si>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</si>
  <si>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</si>
  <si>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</si>
  <si>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</si>
  <si>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</si>
  <si>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</si>
  <si>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</si>
  <si>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</si>
  <si>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</si>
  <si>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</si>
  <si>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</si>
  <si>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</si>
  <si>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</si>
  <si>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</si>
  <si>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</si>
  <si>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</si>
  <si>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</si>
  <si>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</si>
  <si>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</si>
  <si>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</si>
  <si>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</si>
  <si>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</si>
  <si>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</si>
  <si>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</si>
  <si>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</si>
  <si>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</si>
  <si>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</si>
  <si>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</si>
  <si>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</si>
  <si>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</si>
  <si>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</si>
  <si>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</si>
  <si>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</si>
  <si>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</si>
  <si>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</si>
  <si>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</si>
  <si>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</si>
  <si>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</si>
  <si>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</si>
  <si>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</si>
  <si>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</si>
  <si>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Inesa Vietienė</t>
  </si>
  <si>
    <t>(viešojo sektoriaus subjekto vadovo arba jo įgalioto administracijos vadovo pareigų pavadinimas)</t>
  </si>
  <si>
    <t>(parašas)</t>
  </si>
  <si>
    <t>(vardas, pavardė)</t>
  </si>
  <si>
    <t>Vyr. buhalterė</t>
  </si>
  <si>
    <t>Aida Liaudanskienė</t>
  </si>
  <si>
    <t>(ataskaitą parengusio asmens  pareigų pavadinimas)</t>
  </si>
  <si>
    <t>Daiva Zakarauskaitė</t>
  </si>
  <si>
    <t>III.7</t>
  </si>
  <si>
    <t>III.8</t>
  </si>
  <si>
    <t>III.9</t>
  </si>
  <si>
    <t>III.10</t>
  </si>
  <si>
    <t>III.11</t>
  </si>
  <si>
    <t>III.12</t>
  </si>
  <si>
    <t>III.13</t>
  </si>
  <si>
    <t>III.14</t>
  </si>
  <si>
    <t>III.15</t>
  </si>
  <si>
    <t>III.16</t>
  </si>
  <si>
    <t>III.17</t>
  </si>
  <si>
    <t>III.18</t>
  </si>
  <si>
    <t>III.19</t>
  </si>
  <si>
    <t>III.20</t>
  </si>
  <si>
    <t>III.21</t>
  </si>
  <si>
    <t>III.22</t>
  </si>
  <si>
    <t>III.23</t>
  </si>
  <si>
    <t>Nr. 42</t>
  </si>
  <si>
    <t>Direktoriaus pavaduotoja ūkio reikalams, pavaduojanti direktorę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</si>
</sst>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u/>
      <sz val="10"/>
      <name val="Times New Roman"/>
      <charset val="1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89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indent="15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right" vertical="center"/>
    </xf>
    <xf numFmtId="0" fontId="16" fillId="0" borderId="2" xfId="1" applyFont="1" applyFill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horizontal="center" vertical="center" wrapText="1"/>
    </xf>
    <xf numFmtId="0" fontId="20" fillId="2" borderId="2" xfId="1" applyFont="1" applyFill="1" applyBorder="1" applyAlignment="1" applyProtection="1">
      <alignment vertical="center" wrapText="1"/>
    </xf>
    <xf numFmtId="0" fontId="21" fillId="2" borderId="2" xfId="1" applyFont="1" applyFill="1" applyBorder="1" applyAlignment="1" applyProtection="1">
      <alignment vertical="center"/>
    </xf>
    <xf numFmtId="0" fontId="22" fillId="2" borderId="2" xfId="1" applyFont="1" applyFill="1" applyBorder="1" applyAlignment="1" applyProtection="1">
      <alignment vertical="center" wrapText="1"/>
    </xf>
    <xf numFmtId="0" fontId="26" fillId="2" borderId="2" xfId="1" applyFont="1" applyFill="1" applyBorder="1" applyAlignment="1" applyProtection="1">
      <alignment horizontal="left" vertical="center"/>
    </xf>
    <xf numFmtId="0" fontId="33" fillId="0" borderId="2" xfId="1" applyFont="1" applyFill="1" applyBorder="1" applyAlignment="1" applyProtection="1">
      <alignment vertical="center" wrapText="1"/>
    </xf>
    <xf numFmtId="0" fontId="38" fillId="0" borderId="2" xfId="1" applyFont="1" applyFill="1" applyBorder="1" applyAlignment="1" applyProtection="1">
      <alignment vertical="center" wrapText="1"/>
    </xf>
    <xf numFmtId="0" fontId="41" fillId="0" borderId="2" xfId="1" applyFont="1" applyFill="1" applyBorder="1" applyAlignment="1" applyProtection="1">
      <alignment vertical="center"/>
    </xf>
    <xf numFmtId="0" fontId="45" fillId="0" borderId="0" xfId="1" applyFont="1" applyFill="1" applyBorder="1" applyAlignment="1" applyProtection="1">
      <alignment vertical="center" wrapText="1"/>
    </xf>
    <xf numFmtId="0" fontId="47" fillId="0" borderId="1" xfId="1" applyFont="1" applyFill="1" applyBorder="1" applyAlignment="1" applyProtection="1"/>
    <xf numFmtId="0" fontId="50" fillId="0" borderId="0" xfId="1" applyFont="1" applyFill="1" applyBorder="1" applyAlignment="1" applyProtection="1">
      <alignment horizontal="center" vertical="top" wrapText="1"/>
    </xf>
    <xf numFmtId="0" fontId="51" fillId="0" borderId="0" xfId="1" applyFont="1" applyFill="1" applyBorder="1" applyAlignment="1" applyProtection="1">
      <alignment vertical="top" wrapText="1"/>
    </xf>
    <xf numFmtId="0" fontId="52" fillId="0" borderId="0" xfId="1" applyFont="1" applyFill="1" applyBorder="1" applyAlignment="1" applyProtection="1">
      <alignment horizontal="center" vertical="center" wrapText="1"/>
    </xf>
    <xf numFmtId="0" fontId="56" fillId="2" borderId="2" xfId="1" applyFont="1" applyFill="1" applyBorder="1" applyAlignment="1" applyProtection="1">
      <alignment vertical="center" wrapText="1"/>
    </xf>
    <xf numFmtId="0" fontId="20" fillId="2" borderId="6" xfId="1" applyFont="1" applyFill="1" applyBorder="1" applyAlignment="1" applyProtection="1">
      <alignment vertical="center" wrapText="1"/>
    </xf>
    <xf numFmtId="0" fontId="22" fillId="2" borderId="5" xfId="1" applyFont="1" applyFill="1" applyBorder="1" applyAlignment="1" applyProtection="1">
      <alignment vertical="center" wrapText="1"/>
    </xf>
    <xf numFmtId="2" fontId="23" fillId="2" borderId="2" xfId="1" applyNumberFormat="1" applyFont="1" applyFill="1" applyBorder="1" applyAlignment="1" applyProtection="1">
      <alignment vertical="center" wrapText="1"/>
    </xf>
    <xf numFmtId="2" fontId="22" fillId="2" borderId="2" xfId="1" applyNumberFormat="1" applyFont="1" applyFill="1" applyBorder="1" applyAlignment="1" applyProtection="1">
      <alignment vertical="center" wrapText="1"/>
    </xf>
    <xf numFmtId="2" fontId="33" fillId="0" borderId="2" xfId="1" applyNumberFormat="1" applyFont="1" applyFill="1" applyBorder="1" applyAlignment="1" applyProtection="1">
      <alignment vertical="center" wrapText="1"/>
    </xf>
    <xf numFmtId="2" fontId="41" fillId="0" borderId="2" xfId="1" applyNumberFormat="1" applyFont="1" applyFill="1" applyBorder="1" applyAlignment="1" applyProtection="1">
      <alignment vertical="center"/>
    </xf>
    <xf numFmtId="2" fontId="56" fillId="2" borderId="5" xfId="1" applyNumberFormat="1" applyFont="1" applyFill="1" applyBorder="1" applyAlignment="1" applyProtection="1">
      <alignment vertical="center" wrapText="1"/>
    </xf>
    <xf numFmtId="2" fontId="23" fillId="2" borderId="6" xfId="1" applyNumberFormat="1" applyFont="1" applyFill="1" applyBorder="1" applyAlignment="1" applyProtection="1">
      <alignment vertical="center" wrapText="1"/>
    </xf>
    <xf numFmtId="2" fontId="42" fillId="0" borderId="2" xfId="1" applyNumberFormat="1" applyFont="1" applyFill="1" applyBorder="1" applyAlignment="1" applyProtection="1">
      <alignment vertical="center" wrapText="1"/>
    </xf>
    <xf numFmtId="2" fontId="56" fillId="2" borderId="2" xfId="1" applyNumberFormat="1" applyFont="1" applyFill="1" applyBorder="1" applyAlignment="1" applyProtection="1">
      <alignment vertical="center" wrapText="1"/>
    </xf>
    <xf numFmtId="0" fontId="33" fillId="0" borderId="11" xfId="1" applyFont="1" applyFill="1" applyBorder="1" applyAlignment="1" applyProtection="1">
      <alignment vertical="center" wrapText="1"/>
    </xf>
    <xf numFmtId="2" fontId="23" fillId="2" borderId="11" xfId="1" applyNumberFormat="1" applyFont="1" applyFill="1" applyBorder="1" applyAlignment="1" applyProtection="1">
      <alignment vertical="center" wrapText="1"/>
    </xf>
    <xf numFmtId="0" fontId="58" fillId="2" borderId="2" xfId="1" applyFont="1" applyFill="1" applyBorder="1" applyAlignment="1" applyProtection="1">
      <alignment horizontal="center" vertical="center" wrapText="1"/>
    </xf>
    <xf numFmtId="0" fontId="22" fillId="2" borderId="2" xfId="1" applyFont="1" applyFill="1" applyBorder="1" applyAlignment="1" applyProtection="1">
      <alignment horizontal="center" vertical="center" wrapText="1"/>
    </xf>
    <xf numFmtId="0" fontId="33" fillId="0" borderId="2" xfId="1" applyFont="1" applyFill="1" applyBorder="1" applyAlignment="1" applyProtection="1">
      <alignment horizontal="center" vertical="center" wrapText="1"/>
    </xf>
    <xf numFmtId="0" fontId="41" fillId="0" borderId="2" xfId="1" applyFont="1" applyFill="1" applyBorder="1" applyAlignment="1" applyProtection="1">
      <alignment horizontal="center" vertical="center"/>
    </xf>
    <xf numFmtId="0" fontId="58" fillId="2" borderId="11" xfId="1" applyFont="1" applyFill="1" applyBorder="1" applyAlignment="1" applyProtection="1">
      <alignment horizontal="center" vertical="center" wrapText="1"/>
    </xf>
    <xf numFmtId="0" fontId="56" fillId="2" borderId="5" xfId="1" applyFont="1" applyFill="1" applyBorder="1" applyAlignment="1" applyProtection="1">
      <alignment horizontal="center" vertical="center" wrapText="1"/>
    </xf>
    <xf numFmtId="0" fontId="22" fillId="2" borderId="6" xfId="1" applyFont="1" applyFill="1" applyBorder="1" applyAlignment="1" applyProtection="1">
      <alignment horizontal="center" vertical="center" wrapText="1"/>
    </xf>
    <xf numFmtId="0" fontId="58" fillId="0" borderId="0" xfId="1" applyFont="1" applyFill="1" applyBorder="1" applyAlignment="1" applyProtection="1">
      <alignment horizontal="center" vertical="center"/>
    </xf>
    <xf numFmtId="0" fontId="24" fillId="2" borderId="3" xfId="1" applyFont="1" applyFill="1" applyBorder="1" applyAlignment="1" applyProtection="1">
      <alignment horizontal="left" vertical="center"/>
    </xf>
    <xf numFmtId="0" fontId="25" fillId="2" borderId="4" xfId="1" applyFont="1" applyFill="1" applyBorder="1" applyAlignment="1" applyProtection="1">
      <alignment horizontal="left" vertical="center"/>
    </xf>
    <xf numFmtId="0" fontId="56" fillId="2" borderId="3" xfId="1" applyFont="1" applyFill="1" applyBorder="1" applyAlignment="1" applyProtection="1">
      <alignment horizontal="left" vertical="center" wrapText="1"/>
    </xf>
    <xf numFmtId="0" fontId="56" fillId="2" borderId="4" xfId="1" applyFont="1" applyFill="1" applyBorder="1" applyAlignment="1" applyProtection="1">
      <alignment horizontal="left" vertical="center" wrapText="1"/>
    </xf>
    <xf numFmtId="0" fontId="27" fillId="2" borderId="3" xfId="1" applyFont="1" applyFill="1" applyBorder="1" applyAlignment="1" applyProtection="1">
      <alignment horizontal="left" vertical="center" indent="1"/>
    </xf>
    <xf numFmtId="0" fontId="28" fillId="2" borderId="4" xfId="1" applyFont="1" applyFill="1" applyBorder="1" applyAlignment="1" applyProtection="1">
      <alignment horizontal="left" vertical="center" indent="1"/>
    </xf>
    <xf numFmtId="0" fontId="29" fillId="0" borderId="3" xfId="1" applyFont="1" applyFill="1" applyBorder="1" applyAlignment="1" applyProtection="1">
      <alignment horizontal="left" vertical="center" indent="1"/>
    </xf>
    <xf numFmtId="0" fontId="30" fillId="0" borderId="4" xfId="1" applyFont="1" applyFill="1" applyBorder="1" applyAlignment="1" applyProtection="1">
      <alignment horizontal="left" vertical="center" indent="1"/>
    </xf>
    <xf numFmtId="0" fontId="34" fillId="0" borderId="3" xfId="1" applyFont="1" applyFill="1" applyBorder="1" applyAlignment="1" applyProtection="1">
      <alignment vertical="center"/>
    </xf>
    <xf numFmtId="0" fontId="35" fillId="0" borderId="4" xfId="1" applyFont="1" applyFill="1" applyBorder="1" applyAlignment="1" applyProtection="1">
      <alignment vertical="center"/>
    </xf>
    <xf numFmtId="0" fontId="31" fillId="2" borderId="3" xfId="1" applyFont="1" applyFill="1" applyBorder="1" applyAlignment="1" applyProtection="1">
      <alignment vertical="center"/>
    </xf>
    <xf numFmtId="0" fontId="32" fillId="2" borderId="4" xfId="1" applyFont="1" applyFill="1" applyBorder="1" applyAlignment="1" applyProtection="1">
      <alignment vertical="center"/>
    </xf>
    <xf numFmtId="0" fontId="36" fillId="2" borderId="3" xfId="1" applyFont="1" applyFill="1" applyBorder="1" applyAlignment="1" applyProtection="1">
      <alignment vertical="center"/>
    </xf>
    <xf numFmtId="0" fontId="37" fillId="2" borderId="4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55" fillId="0" borderId="1" xfId="1" applyFont="1" applyFill="1" applyBorder="1" applyAlignment="1" applyProtection="1">
      <alignment horizontal="center" vertical="center"/>
    </xf>
    <xf numFmtId="0" fontId="17" fillId="2" borderId="3" xfId="1" applyFont="1" applyFill="1" applyBorder="1" applyAlignment="1" applyProtection="1">
      <alignment horizontal="center" vertical="center" wrapText="1"/>
    </xf>
    <xf numFmtId="0" fontId="18" fillId="2" borderId="4" xfId="1" applyFont="1" applyFill="1" applyBorder="1" applyAlignment="1" applyProtection="1">
      <alignment horizontal="center" vertical="center" wrapText="1"/>
    </xf>
    <xf numFmtId="0" fontId="39" fillId="0" borderId="3" xfId="1" applyFont="1" applyFill="1" applyBorder="1" applyAlignment="1" applyProtection="1">
      <alignment vertical="center"/>
    </xf>
    <xf numFmtId="0" fontId="40" fillId="0" borderId="4" xfId="1" applyFont="1" applyFill="1" applyBorder="1" applyAlignment="1" applyProtection="1">
      <alignment vertical="center"/>
    </xf>
    <xf numFmtId="0" fontId="43" fillId="0" borderId="3" xfId="1" applyFont="1" applyFill="1" applyBorder="1" applyAlignment="1" applyProtection="1">
      <alignment horizontal="left" vertical="center" indent="3"/>
    </xf>
    <xf numFmtId="0" fontId="44" fillId="0" borderId="4" xfId="1" applyFont="1" applyFill="1" applyBorder="1" applyAlignment="1" applyProtection="1">
      <alignment horizontal="left" vertical="center" indent="3"/>
    </xf>
    <xf numFmtId="0" fontId="34" fillId="0" borderId="12" xfId="1" applyFont="1" applyFill="1" applyBorder="1" applyAlignment="1" applyProtection="1">
      <alignment vertical="center"/>
    </xf>
    <xf numFmtId="0" fontId="35" fillId="0" borderId="13" xfId="1" applyFont="1" applyFill="1" applyBorder="1" applyAlignment="1" applyProtection="1">
      <alignment vertical="center"/>
    </xf>
    <xf numFmtId="0" fontId="56" fillId="2" borderId="9" xfId="1" applyFont="1" applyFill="1" applyBorder="1" applyAlignment="1" applyProtection="1">
      <alignment vertical="center"/>
    </xf>
    <xf numFmtId="0" fontId="56" fillId="2" borderId="10" xfId="1" applyFont="1" applyFill="1" applyBorder="1" applyAlignment="1" applyProtection="1">
      <alignment vertical="center"/>
    </xf>
    <xf numFmtId="0" fontId="36" fillId="2" borderId="7" xfId="1" applyFont="1" applyFill="1" applyBorder="1" applyAlignment="1" applyProtection="1">
      <alignment vertical="center"/>
    </xf>
    <xf numFmtId="0" fontId="37" fillId="2" borderId="8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horizontal="right" vertical="center"/>
    </xf>
    <xf numFmtId="0" fontId="57" fillId="0" borderId="0" xfId="1" applyFont="1" applyFill="1" applyBorder="1" applyAlignment="1" applyProtection="1">
      <alignment horizontal="center" vertical="center" wrapText="1"/>
    </xf>
    <xf numFmtId="0" fontId="48" fillId="0" borderId="0" xfId="1" applyFont="1" applyFill="1" applyBorder="1" applyAlignment="1" applyProtection="1">
      <alignment horizontal="center" vertical="center" wrapText="1"/>
    </xf>
    <xf numFmtId="0" fontId="54" fillId="0" borderId="0" xfId="1" applyFont="1" applyFill="1" applyBorder="1" applyAlignment="1" applyProtection="1">
      <alignment horizontal="center" vertical="top" wrapText="1"/>
    </xf>
    <xf numFmtId="0" fontId="52" fillId="0" borderId="0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top" wrapText="1"/>
    </xf>
    <xf numFmtId="0" fontId="57" fillId="0" borderId="0" xfId="1" applyFont="1" applyFill="1" applyBorder="1" applyAlignment="1" applyProtection="1">
      <alignment horizontal="left"/>
    </xf>
    <xf numFmtId="0" fontId="46" fillId="0" borderId="0" xfId="1" applyFont="1" applyFill="1" applyBorder="1" applyAlignment="1" applyProtection="1">
      <alignment horizontal="left"/>
    </xf>
    <xf numFmtId="0" fontId="49" fillId="0" borderId="0" xfId="1" applyFont="1" applyFill="1" applyBorder="1" applyAlignment="1" applyProtection="1">
      <alignment horizontal="left" vertical="top" wrapText="1"/>
    </xf>
    <xf numFmtId="0" fontId="53" fillId="0" borderId="0" xfId="1" applyFont="1" applyFill="1" applyBorder="1" applyAlignment="1" applyProtection="1">
      <alignment horizontal="left"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7"/>
  <sheetViews>
    <sheetView tabSelected="1" defaultGridColor="0" topLeftCell="A78" colorId="9" workbookViewId="0">
      <selection activeCell="H118" sqref="H118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44.85546875" style="4" customWidth="1"/>
    <col min="4" max="4" width="8.85546875" style="4" customWidth="1"/>
    <col min="5" max="5" width="13.140625" style="4" customWidth="1"/>
    <col min="6" max="6" width="12.57031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62" t="s">
        <v>0</v>
      </c>
      <c r="B1" s="62"/>
      <c r="C1" s="62"/>
      <c r="D1" s="62"/>
      <c r="E1" s="62"/>
      <c r="F1" s="62"/>
      <c r="G1" s="2"/>
      <c r="H1" s="2"/>
      <c r="I1" s="2"/>
    </row>
    <row r="2" spans="1:9" ht="12.75" hidden="1" customHeight="1" x14ac:dyDescent="0.25"/>
    <row r="3" spans="1:9" ht="12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6" spans="1:9" ht="7.5" customHeight="1" x14ac:dyDescent="0.25"/>
    <row r="7" spans="1:9" ht="12.75" customHeight="1" x14ac:dyDescent="0.25">
      <c r="A7" s="63" t="s">
        <v>2</v>
      </c>
      <c r="B7" s="63"/>
      <c r="C7" s="63"/>
      <c r="D7" s="63"/>
      <c r="E7" s="63"/>
      <c r="F7" s="63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hidden="1" customHeight="1" x14ac:dyDescent="0.25"/>
    <row r="10" spans="1:9" ht="22.5" customHeight="1" x14ac:dyDescent="0.25">
      <c r="A10" s="65" t="s">
        <v>4</v>
      </c>
      <c r="B10" s="65"/>
      <c r="C10" s="65"/>
      <c r="D10" s="65"/>
      <c r="E10" s="65"/>
      <c r="F10" s="65"/>
      <c r="G10" s="5"/>
      <c r="H10" s="5"/>
      <c r="I10" s="5"/>
    </row>
    <row r="11" spans="1:9" ht="12.75" customHeight="1" x14ac:dyDescent="0.25">
      <c r="A11" s="64" t="s">
        <v>5</v>
      </c>
      <c r="B11" s="64"/>
      <c r="C11" s="64"/>
      <c r="D11" s="64"/>
      <c r="E11" s="64"/>
      <c r="F11" s="64"/>
      <c r="G11" s="5"/>
      <c r="H11" s="5"/>
      <c r="I11" s="5"/>
    </row>
    <row r="12" spans="1:9" ht="12.75" hidden="1" customHeight="1" x14ac:dyDescent="0.25"/>
    <row r="13" spans="1:9" ht="12.75" hidden="1" customHeight="1" x14ac:dyDescent="0.25"/>
    <row r="14" spans="1:9" ht="12.75" hidden="1" customHeight="1" x14ac:dyDescent="0.25">
      <c r="A14" s="5"/>
    </row>
    <row r="15" spans="1:9" ht="12.75" hidden="1" customHeight="1" x14ac:dyDescent="0.25"/>
    <row r="16" spans="1:9" ht="21.75" customHeight="1" x14ac:dyDescent="0.25">
      <c r="A16" s="66" t="s">
        <v>6</v>
      </c>
      <c r="B16" s="66"/>
      <c r="C16" s="66"/>
      <c r="D16" s="66"/>
      <c r="E16" s="66"/>
      <c r="F16" s="66"/>
      <c r="G16" s="5"/>
      <c r="H16" s="5"/>
      <c r="I16" s="5"/>
    </row>
    <row r="17" spans="1:9" ht="12.75" customHeight="1" x14ac:dyDescent="0.25">
      <c r="A17" s="64" t="s">
        <v>7</v>
      </c>
      <c r="B17" s="64"/>
      <c r="C17" s="64"/>
      <c r="D17" s="64"/>
      <c r="E17" s="64"/>
      <c r="F17" s="64"/>
    </row>
    <row r="18" spans="1:9" ht="12.75" customHeight="1" x14ac:dyDescent="0.25">
      <c r="G18" s="5"/>
      <c r="H18" s="5"/>
      <c r="I18" s="5"/>
    </row>
    <row r="19" spans="1:9" ht="12.75" hidden="1" customHeight="1" x14ac:dyDescent="0.25"/>
    <row r="20" spans="1:9" ht="21.75" customHeight="1" x14ac:dyDescent="0.25">
      <c r="C20" s="79" t="s">
        <v>8</v>
      </c>
      <c r="D20" s="79"/>
      <c r="E20" s="9"/>
      <c r="F20" s="9"/>
      <c r="G20" s="9"/>
      <c r="H20" s="9"/>
      <c r="I20" s="9"/>
    </row>
    <row r="22" spans="1:9" ht="12.75" customHeight="1" x14ac:dyDescent="0.25">
      <c r="B22" s="9"/>
      <c r="C22" s="8" t="s">
        <v>9</v>
      </c>
      <c r="D22" s="9" t="s">
        <v>10</v>
      </c>
      <c r="E22" s="9"/>
      <c r="F22" s="9"/>
      <c r="G22" s="6"/>
      <c r="H22" s="6"/>
      <c r="I22" s="6"/>
    </row>
    <row r="24" spans="1:9" ht="12.75" hidden="1" customHeight="1" x14ac:dyDescent="0.25">
      <c r="A24" s="6"/>
    </row>
    <row r="25" spans="1:9" ht="12.75" customHeight="1" x14ac:dyDescent="0.25">
      <c r="B25" s="5"/>
      <c r="C25" s="2" t="s">
        <v>11</v>
      </c>
      <c r="D25" s="47" t="s">
        <v>162</v>
      </c>
      <c r="E25" s="5"/>
      <c r="F25" s="5"/>
      <c r="G25" s="5"/>
      <c r="H25" s="5"/>
      <c r="I25" s="5"/>
    </row>
    <row r="26" spans="1:9" ht="12.75" customHeight="1" x14ac:dyDescent="0.25">
      <c r="C26" s="10" t="s">
        <v>12</v>
      </c>
    </row>
    <row r="27" spans="1:9" ht="12.75" hidden="1" customHeight="1" x14ac:dyDescent="0.25">
      <c r="A27" s="5"/>
    </row>
    <row r="28" spans="1:9" ht="12.75" hidden="1" customHeight="1" x14ac:dyDescent="0.25"/>
    <row r="29" spans="1:9" ht="12.75" hidden="1" customHeight="1" x14ac:dyDescent="0.25">
      <c r="A29" s="5"/>
    </row>
    <row r="31" spans="1:9" ht="12.75" customHeight="1" x14ac:dyDescent="0.25">
      <c r="A31" s="11" t="s">
        <v>13</v>
      </c>
      <c r="B31" s="11"/>
      <c r="C31" s="11"/>
      <c r="D31" s="11"/>
      <c r="E31" s="11"/>
      <c r="F31" s="12"/>
    </row>
    <row r="32" spans="1:9" ht="12.75" hidden="1" customHeight="1" x14ac:dyDescent="0.25">
      <c r="B32" s="4" t="s">
        <v>14</v>
      </c>
    </row>
    <row r="33" spans="1:6" ht="63" customHeight="1" x14ac:dyDescent="0.25">
      <c r="A33" s="13" t="s">
        <v>15</v>
      </c>
      <c r="B33" s="67" t="s">
        <v>16</v>
      </c>
      <c r="C33" s="68"/>
      <c r="D33" s="14" t="s">
        <v>17</v>
      </c>
      <c r="E33" s="14" t="s">
        <v>18</v>
      </c>
      <c r="F33" s="14" t="s">
        <v>19</v>
      </c>
    </row>
    <row r="34" spans="1:6" ht="12.75" customHeight="1" x14ac:dyDescent="0.25">
      <c r="A34" s="15" t="s">
        <v>20</v>
      </c>
      <c r="B34" s="16" t="s">
        <v>21</v>
      </c>
      <c r="C34" s="15"/>
      <c r="D34" s="17"/>
      <c r="E34" s="30">
        <f>SUM(E35,E41,E51,E52,E53)</f>
        <v>1562343.4500000002</v>
      </c>
      <c r="F34" s="30">
        <f>SUM(F35,F41,F51,F52,F53)</f>
        <v>1584367.85</v>
      </c>
    </row>
    <row r="35" spans="1:6" ht="12.75" customHeight="1" x14ac:dyDescent="0.25">
      <c r="A35" s="17" t="s">
        <v>22</v>
      </c>
      <c r="B35" s="48" t="s">
        <v>23</v>
      </c>
      <c r="C35" s="49"/>
      <c r="D35" s="17"/>
      <c r="E35" s="30">
        <f>SUM(E36:E40)</f>
        <v>0</v>
      </c>
      <c r="F35" s="30">
        <f>SUM(F36:F40)</f>
        <v>0</v>
      </c>
    </row>
    <row r="36" spans="1:6" ht="12.75" customHeight="1" x14ac:dyDescent="0.25">
      <c r="A36" s="17" t="s">
        <v>24</v>
      </c>
      <c r="B36" s="48" t="s">
        <v>25</v>
      </c>
      <c r="C36" s="49"/>
      <c r="D36" s="17"/>
      <c r="E36" s="31"/>
      <c r="F36" s="31"/>
    </row>
    <row r="37" spans="1:6" ht="12.75" customHeight="1" x14ac:dyDescent="0.25">
      <c r="A37" s="17" t="s">
        <v>26</v>
      </c>
      <c r="B37" s="48" t="s">
        <v>27</v>
      </c>
      <c r="C37" s="49"/>
      <c r="D37" s="17"/>
      <c r="E37" s="31"/>
      <c r="F37" s="31"/>
    </row>
    <row r="38" spans="1:6" ht="12.75" customHeight="1" x14ac:dyDescent="0.25">
      <c r="A38" s="17" t="s">
        <v>28</v>
      </c>
      <c r="B38" s="48" t="s">
        <v>29</v>
      </c>
      <c r="C38" s="49"/>
      <c r="D38" s="17"/>
      <c r="E38" s="31"/>
      <c r="F38" s="31"/>
    </row>
    <row r="39" spans="1:6" ht="12.75" customHeight="1" x14ac:dyDescent="0.25">
      <c r="A39" s="17" t="s">
        <v>30</v>
      </c>
      <c r="B39" s="48" t="s">
        <v>31</v>
      </c>
      <c r="C39" s="49"/>
      <c r="D39" s="17"/>
      <c r="E39" s="31"/>
      <c r="F39" s="31"/>
    </row>
    <row r="40" spans="1:6" ht="12.75" customHeight="1" x14ac:dyDescent="0.25">
      <c r="A40" s="17" t="s">
        <v>32</v>
      </c>
      <c r="B40" s="48" t="s">
        <v>33</v>
      </c>
      <c r="C40" s="49"/>
      <c r="D40" s="17"/>
      <c r="E40" s="31"/>
      <c r="F40" s="31"/>
    </row>
    <row r="41" spans="1:6" ht="12.75" customHeight="1" x14ac:dyDescent="0.25">
      <c r="A41" s="17" t="s">
        <v>34</v>
      </c>
      <c r="B41" s="18" t="s">
        <v>35</v>
      </c>
      <c r="C41" s="17"/>
      <c r="D41" s="17"/>
      <c r="E41" s="30">
        <f>SUM(E42:E50)</f>
        <v>1538116.6400000001</v>
      </c>
      <c r="F41" s="30">
        <f>SUM(F42:F50)</f>
        <v>1561902.9300000002</v>
      </c>
    </row>
    <row r="42" spans="1:6" ht="12.75" customHeight="1" x14ac:dyDescent="0.25">
      <c r="A42" s="17" t="s">
        <v>36</v>
      </c>
      <c r="B42" s="48" t="s">
        <v>37</v>
      </c>
      <c r="C42" s="49"/>
      <c r="D42" s="17"/>
      <c r="E42" s="31"/>
      <c r="F42" s="31"/>
    </row>
    <row r="43" spans="1:6" ht="12.75" customHeight="1" x14ac:dyDescent="0.25">
      <c r="A43" s="17" t="s">
        <v>38</v>
      </c>
      <c r="B43" s="48" t="s">
        <v>39</v>
      </c>
      <c r="C43" s="49"/>
      <c r="D43" s="40" t="s">
        <v>72</v>
      </c>
      <c r="E43" s="30">
        <v>1398523.62</v>
      </c>
      <c r="F43" s="30">
        <v>1413599.01</v>
      </c>
    </row>
    <row r="44" spans="1:6" ht="12.75" customHeight="1" x14ac:dyDescent="0.25">
      <c r="A44" s="17" t="s">
        <v>40</v>
      </c>
      <c r="B44" s="48" t="s">
        <v>41</v>
      </c>
      <c r="C44" s="49"/>
      <c r="D44" s="40" t="s">
        <v>74</v>
      </c>
      <c r="E44" s="30">
        <v>1032.9000000000001</v>
      </c>
      <c r="F44" s="30">
        <v>1537.62</v>
      </c>
    </row>
    <row r="45" spans="1:6" ht="12.75" customHeight="1" x14ac:dyDescent="0.25">
      <c r="A45" s="17" t="s">
        <v>42</v>
      </c>
      <c r="B45" s="52" t="s">
        <v>43</v>
      </c>
      <c r="C45" s="53"/>
      <c r="D45" s="40" t="s">
        <v>76</v>
      </c>
      <c r="E45" s="30">
        <v>19927.53</v>
      </c>
      <c r="F45" s="30">
        <v>20786.34</v>
      </c>
    </row>
    <row r="46" spans="1:6" ht="12.75" customHeight="1" x14ac:dyDescent="0.25">
      <c r="A46" s="17" t="s">
        <v>44</v>
      </c>
      <c r="B46" s="52" t="s">
        <v>45</v>
      </c>
      <c r="C46" s="53"/>
      <c r="D46" s="40" t="s">
        <v>78</v>
      </c>
      <c r="E46" s="30">
        <v>30169.58</v>
      </c>
      <c r="F46" s="30">
        <v>31802</v>
      </c>
    </row>
    <row r="47" spans="1:6" ht="12.75" customHeight="1" x14ac:dyDescent="0.25">
      <c r="A47" s="17" t="s">
        <v>46</v>
      </c>
      <c r="B47" s="52" t="s">
        <v>47</v>
      </c>
      <c r="C47" s="53"/>
      <c r="D47" s="40" t="s">
        <v>80</v>
      </c>
      <c r="E47" s="30">
        <v>42071.519999999997</v>
      </c>
      <c r="F47" s="30">
        <v>45361.32</v>
      </c>
    </row>
    <row r="48" spans="1:6" ht="12.75" customHeight="1" x14ac:dyDescent="0.25">
      <c r="A48" s="17" t="s">
        <v>48</v>
      </c>
      <c r="B48" s="52" t="s">
        <v>49</v>
      </c>
      <c r="C48" s="53"/>
      <c r="D48" s="40" t="s">
        <v>82</v>
      </c>
      <c r="E48" s="30">
        <v>40293.83</v>
      </c>
      <c r="F48" s="30">
        <v>42718.98</v>
      </c>
    </row>
    <row r="49" spans="1:6" ht="12.75" customHeight="1" x14ac:dyDescent="0.25">
      <c r="A49" s="17" t="s">
        <v>50</v>
      </c>
      <c r="B49" s="54" t="s">
        <v>51</v>
      </c>
      <c r="C49" s="55"/>
      <c r="D49" s="41"/>
      <c r="E49" s="31"/>
      <c r="F49" s="31"/>
    </row>
    <row r="50" spans="1:6" ht="12.75" customHeight="1" x14ac:dyDescent="0.25">
      <c r="A50" s="17" t="s">
        <v>52</v>
      </c>
      <c r="B50" s="52" t="s">
        <v>53</v>
      </c>
      <c r="C50" s="53"/>
      <c r="D50" s="40" t="s">
        <v>145</v>
      </c>
      <c r="E50" s="30">
        <v>6097.66</v>
      </c>
      <c r="F50" s="30">
        <v>6097.66</v>
      </c>
    </row>
    <row r="51" spans="1:6" ht="12.75" customHeight="1" x14ac:dyDescent="0.25">
      <c r="A51" s="17" t="s">
        <v>54</v>
      </c>
      <c r="B51" s="58" t="s">
        <v>55</v>
      </c>
      <c r="C51" s="59"/>
      <c r="D51" s="40" t="s">
        <v>146</v>
      </c>
      <c r="E51" s="30">
        <v>24226.81</v>
      </c>
      <c r="F51" s="30">
        <v>22464.92</v>
      </c>
    </row>
    <row r="52" spans="1:6" ht="12.75" customHeight="1" x14ac:dyDescent="0.25">
      <c r="A52" s="19" t="s">
        <v>56</v>
      </c>
      <c r="B52" s="56" t="s">
        <v>57</v>
      </c>
      <c r="C52" s="57"/>
      <c r="D52" s="42"/>
      <c r="E52" s="32"/>
      <c r="F52" s="32"/>
    </row>
    <row r="53" spans="1:6" ht="12.75" customHeight="1" x14ac:dyDescent="0.25">
      <c r="A53" s="19" t="s">
        <v>58</v>
      </c>
      <c r="B53" s="56" t="s">
        <v>59</v>
      </c>
      <c r="C53" s="57"/>
      <c r="D53" s="42"/>
      <c r="E53" s="32"/>
      <c r="F53" s="32"/>
    </row>
    <row r="54" spans="1:6" ht="12.75" customHeight="1" x14ac:dyDescent="0.25">
      <c r="A54" s="15" t="s">
        <v>60</v>
      </c>
      <c r="B54" s="60" t="s">
        <v>61</v>
      </c>
      <c r="C54" s="61"/>
      <c r="D54" s="41"/>
      <c r="E54" s="31"/>
      <c r="F54" s="31"/>
    </row>
    <row r="55" spans="1:6" ht="12.75" customHeight="1" x14ac:dyDescent="0.25">
      <c r="A55" s="20" t="s">
        <v>62</v>
      </c>
      <c r="B55" s="69" t="s">
        <v>63</v>
      </c>
      <c r="C55" s="70"/>
      <c r="D55" s="41"/>
      <c r="E55" s="30">
        <f>SUM(E56,E62,E63,E70,E71)</f>
        <v>294042.45000000007</v>
      </c>
      <c r="F55" s="30">
        <f>SUM(F56,F62,F63,F70,F71)</f>
        <v>140337.79000000004</v>
      </c>
    </row>
    <row r="56" spans="1:6" ht="12.75" customHeight="1" x14ac:dyDescent="0.25">
      <c r="A56" s="19" t="s">
        <v>22</v>
      </c>
      <c r="B56" s="56" t="s">
        <v>64</v>
      </c>
      <c r="C56" s="57"/>
      <c r="D56" s="41"/>
      <c r="E56" s="30">
        <f>SUM(E57:E61)</f>
        <v>1943.62</v>
      </c>
      <c r="F56" s="30">
        <f>SUM(F57:F61)</f>
        <v>2038.16</v>
      </c>
    </row>
    <row r="57" spans="1:6" ht="12.75" customHeight="1" x14ac:dyDescent="0.25">
      <c r="A57" s="19" t="s">
        <v>24</v>
      </c>
      <c r="B57" s="54" t="s">
        <v>65</v>
      </c>
      <c r="C57" s="55"/>
      <c r="D57" s="41"/>
      <c r="E57" s="31"/>
      <c r="F57" s="31"/>
    </row>
    <row r="58" spans="1:6" ht="12.75" customHeight="1" x14ac:dyDescent="0.25">
      <c r="A58" s="19" t="s">
        <v>26</v>
      </c>
      <c r="B58" s="54" t="s">
        <v>66</v>
      </c>
      <c r="C58" s="55"/>
      <c r="D58" s="40" t="s">
        <v>147</v>
      </c>
      <c r="E58" s="30">
        <v>1943.62</v>
      </c>
      <c r="F58" s="30">
        <v>2038.16</v>
      </c>
    </row>
    <row r="59" spans="1:6" ht="12.75" customHeight="1" x14ac:dyDescent="0.25">
      <c r="A59" s="19" t="s">
        <v>28</v>
      </c>
      <c r="B59" s="54" t="s">
        <v>67</v>
      </c>
      <c r="C59" s="55"/>
      <c r="D59" s="41"/>
      <c r="E59" s="31"/>
      <c r="F59" s="31"/>
    </row>
    <row r="60" spans="1:6" ht="12.75" customHeight="1" x14ac:dyDescent="0.25">
      <c r="A60" s="19" t="s">
        <v>30</v>
      </c>
      <c r="B60" s="54" t="s">
        <v>68</v>
      </c>
      <c r="C60" s="55"/>
      <c r="D60" s="41"/>
      <c r="E60" s="31"/>
      <c r="F60" s="31"/>
    </row>
    <row r="61" spans="1:6" ht="12.75" customHeight="1" x14ac:dyDescent="0.25">
      <c r="A61" s="19" t="s">
        <v>32</v>
      </c>
      <c r="B61" s="54" t="s">
        <v>69</v>
      </c>
      <c r="C61" s="55"/>
      <c r="D61" s="41"/>
      <c r="E61" s="31"/>
      <c r="F61" s="31"/>
    </row>
    <row r="62" spans="1:6" ht="12.75" customHeight="1" x14ac:dyDescent="0.25">
      <c r="A62" s="19" t="s">
        <v>34</v>
      </c>
      <c r="B62" s="56" t="s">
        <v>70</v>
      </c>
      <c r="C62" s="57"/>
      <c r="D62" s="40" t="s">
        <v>148</v>
      </c>
      <c r="E62" s="30">
        <v>7763.47</v>
      </c>
      <c r="F62" s="30">
        <v>9727.7900000000009</v>
      </c>
    </row>
    <row r="63" spans="1:6" ht="12.75" customHeight="1" x14ac:dyDescent="0.25">
      <c r="A63" s="19" t="s">
        <v>54</v>
      </c>
      <c r="B63" s="56" t="s">
        <v>71</v>
      </c>
      <c r="C63" s="57"/>
      <c r="D63" s="41"/>
      <c r="E63" s="30">
        <f>SUM(E64:E69)</f>
        <v>277031.96000000002</v>
      </c>
      <c r="F63" s="30">
        <f>SUM(F64:F69)</f>
        <v>121876.27000000002</v>
      </c>
    </row>
    <row r="64" spans="1:6" ht="12.75" customHeight="1" x14ac:dyDescent="0.25">
      <c r="A64" s="19" t="s">
        <v>72</v>
      </c>
      <c r="B64" s="54" t="s">
        <v>73</v>
      </c>
      <c r="C64" s="55"/>
      <c r="D64" s="41"/>
      <c r="E64" s="31"/>
      <c r="F64" s="31"/>
    </row>
    <row r="65" spans="1:6" ht="12.75" customHeight="1" x14ac:dyDescent="0.25">
      <c r="A65" s="21" t="s">
        <v>74</v>
      </c>
      <c r="B65" s="54" t="s">
        <v>75</v>
      </c>
      <c r="C65" s="55"/>
      <c r="D65" s="43"/>
      <c r="E65" s="33"/>
      <c r="F65" s="33"/>
    </row>
    <row r="66" spans="1:6" ht="12.75" customHeight="1" x14ac:dyDescent="0.25">
      <c r="A66" s="19" t="s">
        <v>76</v>
      </c>
      <c r="B66" s="54" t="s">
        <v>77</v>
      </c>
      <c r="C66" s="55"/>
      <c r="D66" s="41"/>
      <c r="E66" s="31"/>
      <c r="F66" s="31"/>
    </row>
    <row r="67" spans="1:6" ht="12.75" customHeight="1" x14ac:dyDescent="0.25">
      <c r="A67" s="19" t="s">
        <v>78</v>
      </c>
      <c r="B67" s="54" t="s">
        <v>79</v>
      </c>
      <c r="C67" s="55"/>
      <c r="D67" s="40" t="s">
        <v>149</v>
      </c>
      <c r="E67" s="30">
        <v>4363.3</v>
      </c>
      <c r="F67" s="30">
        <v>3036.57</v>
      </c>
    </row>
    <row r="68" spans="1:6" ht="12.75" customHeight="1" x14ac:dyDescent="0.25">
      <c r="A68" s="19" t="s">
        <v>80</v>
      </c>
      <c r="B68" s="54" t="s">
        <v>81</v>
      </c>
      <c r="C68" s="55"/>
      <c r="D68" s="40" t="s">
        <v>150</v>
      </c>
      <c r="E68" s="30">
        <v>271797.02</v>
      </c>
      <c r="F68" s="30">
        <v>118043.85</v>
      </c>
    </row>
    <row r="69" spans="1:6" ht="12.75" customHeight="1" x14ac:dyDescent="0.25">
      <c r="A69" s="19" t="s">
        <v>82</v>
      </c>
      <c r="B69" s="54" t="s">
        <v>83</v>
      </c>
      <c r="C69" s="55"/>
      <c r="D69" s="40" t="s">
        <v>151</v>
      </c>
      <c r="E69" s="30">
        <v>871.64</v>
      </c>
      <c r="F69" s="30">
        <v>795.85</v>
      </c>
    </row>
    <row r="70" spans="1:6" ht="12.75" customHeight="1" x14ac:dyDescent="0.25">
      <c r="A70" s="19" t="s">
        <v>56</v>
      </c>
      <c r="B70" s="56" t="s">
        <v>84</v>
      </c>
      <c r="C70" s="57"/>
      <c r="D70" s="41"/>
      <c r="E70" s="31"/>
      <c r="F70" s="31"/>
    </row>
    <row r="71" spans="1:6" ht="12.75" customHeight="1" thickBot="1" x14ac:dyDescent="0.3">
      <c r="A71" s="38" t="s">
        <v>58</v>
      </c>
      <c r="B71" s="73" t="s">
        <v>85</v>
      </c>
      <c r="C71" s="74"/>
      <c r="D71" s="44" t="s">
        <v>152</v>
      </c>
      <c r="E71" s="39">
        <v>7303.4</v>
      </c>
      <c r="F71" s="39">
        <v>6695.57</v>
      </c>
    </row>
    <row r="72" spans="1:6" ht="15.75" customHeight="1" thickBot="1" x14ac:dyDescent="0.3">
      <c r="A72" s="29"/>
      <c r="B72" s="75" t="s">
        <v>86</v>
      </c>
      <c r="C72" s="76"/>
      <c r="D72" s="45"/>
      <c r="E72" s="34">
        <f>SUM(E34+E54+E55)</f>
        <v>1856385.9000000004</v>
      </c>
      <c r="F72" s="34">
        <f>SUM(F34+F54+F55)</f>
        <v>1724705.6400000001</v>
      </c>
    </row>
    <row r="73" spans="1:6" ht="12.75" customHeight="1" x14ac:dyDescent="0.25">
      <c r="A73" s="28" t="s">
        <v>87</v>
      </c>
      <c r="B73" s="77" t="s">
        <v>88</v>
      </c>
      <c r="C73" s="78"/>
      <c r="D73" s="46"/>
      <c r="E73" s="35">
        <f>SUM(E74:E77)</f>
        <v>1546612.46</v>
      </c>
      <c r="F73" s="35">
        <f>SUM(F74:F77)</f>
        <v>1572178.34</v>
      </c>
    </row>
    <row r="74" spans="1:6" ht="12.75" customHeight="1" x14ac:dyDescent="0.25">
      <c r="A74" s="17" t="s">
        <v>22</v>
      </c>
      <c r="B74" s="58" t="s">
        <v>89</v>
      </c>
      <c r="C74" s="59"/>
      <c r="D74" s="40" t="s">
        <v>153</v>
      </c>
      <c r="E74" s="30">
        <v>204880.28</v>
      </c>
      <c r="F74" s="30">
        <v>209280.45</v>
      </c>
    </row>
    <row r="75" spans="1:6" ht="12.75" customHeight="1" x14ac:dyDescent="0.25">
      <c r="A75" s="17" t="s">
        <v>34</v>
      </c>
      <c r="B75" s="58" t="s">
        <v>90</v>
      </c>
      <c r="C75" s="59"/>
      <c r="D75" s="40" t="s">
        <v>154</v>
      </c>
      <c r="E75" s="30">
        <v>811803.24</v>
      </c>
      <c r="F75" s="30">
        <v>827991.61</v>
      </c>
    </row>
    <row r="76" spans="1:6" ht="12.75" customHeight="1" x14ac:dyDescent="0.25">
      <c r="A76" s="17" t="s">
        <v>54</v>
      </c>
      <c r="B76" s="58" t="s">
        <v>91</v>
      </c>
      <c r="C76" s="59"/>
      <c r="D76" s="40" t="s">
        <v>155</v>
      </c>
      <c r="E76" s="30">
        <v>522903.51</v>
      </c>
      <c r="F76" s="30">
        <v>527848.97</v>
      </c>
    </row>
    <row r="77" spans="1:6" ht="12.75" customHeight="1" x14ac:dyDescent="0.25">
      <c r="A77" s="17" t="s">
        <v>92</v>
      </c>
      <c r="B77" s="58" t="s">
        <v>93</v>
      </c>
      <c r="C77" s="59"/>
      <c r="D77" s="40" t="s">
        <v>156</v>
      </c>
      <c r="E77" s="30">
        <v>7025.43</v>
      </c>
      <c r="F77" s="30">
        <v>7057.31</v>
      </c>
    </row>
    <row r="78" spans="1:6" ht="12.75" customHeight="1" x14ac:dyDescent="0.25">
      <c r="A78" s="15" t="s">
        <v>94</v>
      </c>
      <c r="B78" s="60" t="s">
        <v>95</v>
      </c>
      <c r="C78" s="61"/>
      <c r="D78" s="41"/>
      <c r="E78" s="30">
        <f>SUM(E79,E83)</f>
        <v>277258.09999999998</v>
      </c>
      <c r="F78" s="30">
        <f>SUM(F79,F83)</f>
        <v>124844.39</v>
      </c>
    </row>
    <row r="79" spans="1:6" ht="12.75" customHeight="1" x14ac:dyDescent="0.25">
      <c r="A79" s="17" t="s">
        <v>22</v>
      </c>
      <c r="B79" s="58" t="s">
        <v>96</v>
      </c>
      <c r="C79" s="59"/>
      <c r="D79" s="41"/>
      <c r="E79" s="30">
        <f>SUM(E80:E82)</f>
        <v>24226.81</v>
      </c>
      <c r="F79" s="30">
        <f>SUM(F80:F82)</f>
        <v>22464.92</v>
      </c>
    </row>
    <row r="80" spans="1:6" ht="12.75" customHeight="1" x14ac:dyDescent="0.25">
      <c r="A80" s="17" t="s">
        <v>24</v>
      </c>
      <c r="B80" s="52" t="s">
        <v>97</v>
      </c>
      <c r="C80" s="53"/>
      <c r="D80" s="41"/>
      <c r="E80" s="31"/>
      <c r="F80" s="31"/>
    </row>
    <row r="81" spans="1:6" ht="12.75" customHeight="1" x14ac:dyDescent="0.25">
      <c r="A81" s="17" t="s">
        <v>26</v>
      </c>
      <c r="B81" s="52" t="s">
        <v>98</v>
      </c>
      <c r="C81" s="53"/>
      <c r="D81" s="40" t="s">
        <v>157</v>
      </c>
      <c r="E81" s="30">
        <v>24226.81</v>
      </c>
      <c r="F81" s="30">
        <v>22464.92</v>
      </c>
    </row>
    <row r="82" spans="1:6" ht="12.75" customHeight="1" x14ac:dyDescent="0.25">
      <c r="A82" s="17" t="s">
        <v>99</v>
      </c>
      <c r="B82" s="52" t="s">
        <v>100</v>
      </c>
      <c r="C82" s="53"/>
      <c r="D82" s="41"/>
      <c r="E82" s="31"/>
      <c r="F82" s="31"/>
    </row>
    <row r="83" spans="1:6" ht="12.75" customHeight="1" x14ac:dyDescent="0.25">
      <c r="A83" s="19" t="s">
        <v>34</v>
      </c>
      <c r="B83" s="56" t="s">
        <v>101</v>
      </c>
      <c r="C83" s="57"/>
      <c r="D83" s="42"/>
      <c r="E83" s="36">
        <f>SUM(E84:E89,E92:E97)</f>
        <v>253031.28999999998</v>
      </c>
      <c r="F83" s="36">
        <f>SUM(F84:F89,F92:F97)</f>
        <v>102379.47</v>
      </c>
    </row>
    <row r="84" spans="1:6" ht="12.75" customHeight="1" x14ac:dyDescent="0.25">
      <c r="A84" s="17" t="s">
        <v>36</v>
      </c>
      <c r="B84" s="52" t="s">
        <v>102</v>
      </c>
      <c r="C84" s="53"/>
      <c r="D84" s="41"/>
      <c r="E84" s="31"/>
      <c r="F84" s="31"/>
    </row>
    <row r="85" spans="1:6" ht="12.75" customHeight="1" x14ac:dyDescent="0.25">
      <c r="A85" s="17" t="s">
        <v>38</v>
      </c>
      <c r="B85" s="52" t="s">
        <v>103</v>
      </c>
      <c r="C85" s="53"/>
      <c r="D85" s="41"/>
      <c r="E85" s="31"/>
      <c r="F85" s="31"/>
    </row>
    <row r="86" spans="1:6" ht="12.75" customHeight="1" x14ac:dyDescent="0.25">
      <c r="A86" s="17" t="s">
        <v>40</v>
      </c>
      <c r="B86" s="52" t="s">
        <v>104</v>
      </c>
      <c r="C86" s="53"/>
      <c r="D86" s="41"/>
      <c r="E86" s="31"/>
      <c r="F86" s="31"/>
    </row>
    <row r="87" spans="1:6" ht="12.75" customHeight="1" x14ac:dyDescent="0.25">
      <c r="A87" s="17" t="s">
        <v>42</v>
      </c>
      <c r="B87" s="54" t="s">
        <v>105</v>
      </c>
      <c r="C87" s="55"/>
      <c r="D87" s="41"/>
      <c r="E87" s="31"/>
      <c r="F87" s="31"/>
    </row>
    <row r="88" spans="1:6" ht="12.75" customHeight="1" x14ac:dyDescent="0.25">
      <c r="A88" s="17" t="s">
        <v>44</v>
      </c>
      <c r="B88" s="52" t="s">
        <v>106</v>
      </c>
      <c r="C88" s="53"/>
      <c r="D88" s="41"/>
      <c r="E88" s="31"/>
      <c r="F88" s="31"/>
    </row>
    <row r="89" spans="1:6" ht="12.75" customHeight="1" x14ac:dyDescent="0.25">
      <c r="A89" s="17" t="s">
        <v>46</v>
      </c>
      <c r="B89" s="54" t="s">
        <v>107</v>
      </c>
      <c r="C89" s="55"/>
      <c r="D89" s="41"/>
      <c r="E89" s="30">
        <f>SUM(E90:E91)</f>
        <v>0</v>
      </c>
      <c r="F89" s="30">
        <f>SUM(F90:F91)</f>
        <v>0</v>
      </c>
    </row>
    <row r="90" spans="1:6" ht="12.75" customHeight="1" x14ac:dyDescent="0.25">
      <c r="A90" s="19" t="s">
        <v>108</v>
      </c>
      <c r="B90" s="71" t="s">
        <v>109</v>
      </c>
      <c r="C90" s="72"/>
      <c r="D90" s="41"/>
      <c r="E90" s="31"/>
      <c r="F90" s="31"/>
    </row>
    <row r="91" spans="1:6" ht="12.75" customHeight="1" x14ac:dyDescent="0.25">
      <c r="A91" s="19" t="s">
        <v>110</v>
      </c>
      <c r="B91" s="71" t="s">
        <v>111</v>
      </c>
      <c r="C91" s="72"/>
      <c r="D91" s="41"/>
      <c r="E91" s="31"/>
      <c r="F91" s="31"/>
    </row>
    <row r="92" spans="1:6" ht="12.75" customHeight="1" x14ac:dyDescent="0.25">
      <c r="A92" s="19" t="s">
        <v>48</v>
      </c>
      <c r="B92" s="54" t="s">
        <v>112</v>
      </c>
      <c r="C92" s="55"/>
      <c r="D92" s="41"/>
      <c r="E92" s="31"/>
      <c r="F92" s="31"/>
    </row>
    <row r="93" spans="1:6" ht="12.75" customHeight="1" x14ac:dyDescent="0.25">
      <c r="A93" s="19" t="s">
        <v>50</v>
      </c>
      <c r="B93" s="54" t="s">
        <v>113</v>
      </c>
      <c r="C93" s="55"/>
      <c r="D93" s="41"/>
      <c r="E93" s="31"/>
      <c r="F93" s="31"/>
    </row>
    <row r="94" spans="1:6" ht="12.75" customHeight="1" x14ac:dyDescent="0.25">
      <c r="A94" s="19" t="s">
        <v>52</v>
      </c>
      <c r="B94" s="52" t="s">
        <v>114</v>
      </c>
      <c r="C94" s="53"/>
      <c r="D94" s="40" t="s">
        <v>158</v>
      </c>
      <c r="E94" s="30">
        <v>26183.81</v>
      </c>
      <c r="F94" s="30">
        <v>22452.799999999999</v>
      </c>
    </row>
    <row r="95" spans="1:6" ht="12.75" customHeight="1" x14ac:dyDescent="0.25">
      <c r="A95" s="19" t="s">
        <v>115</v>
      </c>
      <c r="B95" s="52" t="s">
        <v>116</v>
      </c>
      <c r="C95" s="53"/>
      <c r="D95" s="40" t="s">
        <v>159</v>
      </c>
      <c r="E95" s="30">
        <v>146920.81</v>
      </c>
      <c r="F95" s="31"/>
    </row>
    <row r="96" spans="1:6" ht="12.75" customHeight="1" x14ac:dyDescent="0.25">
      <c r="A96" s="17" t="s">
        <v>117</v>
      </c>
      <c r="B96" s="54" t="s">
        <v>118</v>
      </c>
      <c r="C96" s="55"/>
      <c r="D96" s="40" t="s">
        <v>160</v>
      </c>
      <c r="E96" s="30">
        <v>79926.67</v>
      </c>
      <c r="F96" s="30">
        <v>79926.67</v>
      </c>
    </row>
    <row r="97" spans="1:6" ht="12.75" customHeight="1" x14ac:dyDescent="0.25">
      <c r="A97" s="17" t="s">
        <v>119</v>
      </c>
      <c r="B97" s="52" t="s">
        <v>120</v>
      </c>
      <c r="C97" s="53"/>
      <c r="D97" s="41"/>
      <c r="E97" s="31"/>
      <c r="F97" s="31"/>
    </row>
    <row r="98" spans="1:6" ht="12.75" customHeight="1" x14ac:dyDescent="0.25">
      <c r="A98" s="15" t="s">
        <v>121</v>
      </c>
      <c r="B98" s="60" t="s">
        <v>122</v>
      </c>
      <c r="C98" s="61"/>
      <c r="D98" s="41"/>
      <c r="E98" s="30">
        <f>SUM(E99:E100,E103:E104)</f>
        <v>32515.34</v>
      </c>
      <c r="F98" s="30">
        <f>SUM(F99:F100,F103:F104)</f>
        <v>27682.909999999996</v>
      </c>
    </row>
    <row r="99" spans="1:6" ht="12.75" customHeight="1" x14ac:dyDescent="0.25">
      <c r="A99" s="17" t="s">
        <v>22</v>
      </c>
      <c r="B99" s="58" t="s">
        <v>123</v>
      </c>
      <c r="C99" s="59"/>
      <c r="D99" s="41"/>
      <c r="E99" s="31"/>
      <c r="F99" s="31"/>
    </row>
    <row r="100" spans="1:6" ht="12.75" customHeight="1" x14ac:dyDescent="0.25">
      <c r="A100" s="17" t="s">
        <v>34</v>
      </c>
      <c r="B100" s="58" t="s">
        <v>124</v>
      </c>
      <c r="C100" s="59"/>
      <c r="D100" s="41"/>
      <c r="E100" s="30">
        <f>SUM(E101:E102)</f>
        <v>0</v>
      </c>
      <c r="F100" s="30">
        <f>SUM(F101:F102)</f>
        <v>0</v>
      </c>
    </row>
    <row r="101" spans="1:6" ht="12.75" customHeight="1" x14ac:dyDescent="0.25">
      <c r="A101" s="17" t="s">
        <v>36</v>
      </c>
      <c r="B101" s="52" t="s">
        <v>125</v>
      </c>
      <c r="C101" s="53"/>
      <c r="D101" s="41"/>
      <c r="E101" s="31"/>
      <c r="F101" s="31"/>
    </row>
    <row r="102" spans="1:6" ht="12.75" customHeight="1" x14ac:dyDescent="0.25">
      <c r="A102" s="17" t="s">
        <v>38</v>
      </c>
      <c r="B102" s="52" t="s">
        <v>126</v>
      </c>
      <c r="C102" s="53"/>
      <c r="D102" s="41"/>
      <c r="E102" s="31"/>
      <c r="F102" s="31"/>
    </row>
    <row r="103" spans="1:6" ht="12.75" customHeight="1" x14ac:dyDescent="0.25">
      <c r="A103" s="17" t="s">
        <v>54</v>
      </c>
      <c r="B103" s="58" t="s">
        <v>127</v>
      </c>
      <c r="C103" s="59"/>
      <c r="D103" s="41"/>
      <c r="E103" s="31"/>
      <c r="F103" s="31"/>
    </row>
    <row r="104" spans="1:6" ht="12.75" customHeight="1" x14ac:dyDescent="0.25">
      <c r="A104" s="17" t="s">
        <v>56</v>
      </c>
      <c r="B104" s="58" t="s">
        <v>128</v>
      </c>
      <c r="C104" s="59"/>
      <c r="D104" s="40" t="s">
        <v>161</v>
      </c>
      <c r="E104" s="30">
        <f>SUM(E105:E106)</f>
        <v>32515.34</v>
      </c>
      <c r="F104" s="30">
        <f>SUM(F105:F106)</f>
        <v>27682.909999999996</v>
      </c>
    </row>
    <row r="105" spans="1:6" ht="12.75" customHeight="1" x14ac:dyDescent="0.25">
      <c r="A105" s="17" t="s">
        <v>129</v>
      </c>
      <c r="B105" s="52" t="s">
        <v>130</v>
      </c>
      <c r="C105" s="53"/>
      <c r="D105" s="41"/>
      <c r="E105" s="30">
        <v>4832.43</v>
      </c>
      <c r="F105" s="30">
        <v>2379.7399999999998</v>
      </c>
    </row>
    <row r="106" spans="1:6" ht="12.75" customHeight="1" x14ac:dyDescent="0.25">
      <c r="A106" s="17" t="s">
        <v>131</v>
      </c>
      <c r="B106" s="52" t="s">
        <v>132</v>
      </c>
      <c r="C106" s="53"/>
      <c r="D106" s="17"/>
      <c r="E106" s="30">
        <v>27682.91</v>
      </c>
      <c r="F106" s="30">
        <v>25303.17</v>
      </c>
    </row>
    <row r="107" spans="1:6" ht="12.75" customHeight="1" x14ac:dyDescent="0.25">
      <c r="A107" s="15" t="s">
        <v>133</v>
      </c>
      <c r="B107" s="16" t="s">
        <v>134</v>
      </c>
      <c r="C107" s="15"/>
      <c r="D107" s="17"/>
      <c r="E107" s="31"/>
      <c r="F107" s="31"/>
    </row>
    <row r="108" spans="1:6" ht="28.5" customHeight="1" x14ac:dyDescent="0.25">
      <c r="A108" s="15"/>
      <c r="B108" s="50" t="s">
        <v>135</v>
      </c>
      <c r="C108" s="51"/>
      <c r="D108" s="27"/>
      <c r="E108" s="37">
        <f>SUM(E73+E78+E98+F110+E107)</f>
        <v>1856385.9000000001</v>
      </c>
      <c r="F108" s="37">
        <f>SUM(F73+F78+F98+G110+F107)</f>
        <v>1724705.64</v>
      </c>
    </row>
    <row r="109" spans="1:6" ht="12.75" customHeight="1" x14ac:dyDescent="0.25">
      <c r="A109" s="22"/>
      <c r="B109" s="22"/>
      <c r="C109" s="22"/>
      <c r="D109" s="22"/>
      <c r="E109" s="22"/>
      <c r="F109" s="22"/>
    </row>
    <row r="110" spans="1:6" ht="12.75" hidden="1" customHeight="1" x14ac:dyDescent="0.25"/>
    <row r="112" spans="1:6" ht="12.75" customHeight="1" x14ac:dyDescent="0.25">
      <c r="A112" s="85" t="s">
        <v>163</v>
      </c>
      <c r="B112" s="86" t="s">
        <v>136</v>
      </c>
      <c r="C112" s="86"/>
      <c r="D112" s="23"/>
      <c r="E112" s="80" t="s">
        <v>144</v>
      </c>
      <c r="F112" s="81" t="s">
        <v>137</v>
      </c>
    </row>
    <row r="113" spans="1:6" ht="32.25" customHeight="1" x14ac:dyDescent="0.25">
      <c r="A113" s="87" t="s">
        <v>138</v>
      </c>
      <c r="B113" s="87"/>
      <c r="C113" s="87"/>
      <c r="D113" s="24" t="s">
        <v>139</v>
      </c>
      <c r="E113" s="84" t="s">
        <v>140</v>
      </c>
      <c r="F113" s="84"/>
    </row>
    <row r="114" spans="1:6" ht="12.75" customHeight="1" x14ac:dyDescent="0.25">
      <c r="A114" s="22"/>
      <c r="B114" s="25"/>
    </row>
    <row r="115" spans="1:6" ht="12.75" customHeight="1" x14ac:dyDescent="0.25">
      <c r="C115" s="26"/>
    </row>
    <row r="116" spans="1:6" ht="12.75" customHeight="1" x14ac:dyDescent="0.25">
      <c r="A116" s="88" t="s">
        <v>141</v>
      </c>
      <c r="B116" s="88" t="s">
        <v>141</v>
      </c>
      <c r="C116" s="88"/>
      <c r="D116" s="23"/>
      <c r="E116" s="82" t="s">
        <v>142</v>
      </c>
      <c r="F116" s="82" t="s">
        <v>142</v>
      </c>
    </row>
    <row r="117" spans="1:6" ht="12.75" customHeight="1" x14ac:dyDescent="0.25">
      <c r="A117" s="87" t="s">
        <v>143</v>
      </c>
      <c r="B117" s="87"/>
      <c r="C117" s="87"/>
      <c r="D117" s="26" t="s">
        <v>139</v>
      </c>
      <c r="E117" s="83" t="s">
        <v>140</v>
      </c>
      <c r="F117" s="83"/>
    </row>
    <row r="118" spans="1:6" ht="12.75" customHeight="1" x14ac:dyDescent="0.25">
      <c r="A118" s="22"/>
      <c r="B118" s="25"/>
      <c r="C118" s="25"/>
    </row>
    <row r="119" spans="1:6" ht="12.75" customHeight="1" x14ac:dyDescent="0.25">
      <c r="A119" s="22"/>
      <c r="B119" s="25"/>
      <c r="C119" s="25"/>
    </row>
    <row r="123" spans="1:6" ht="12.75" customHeight="1" x14ac:dyDescent="0.25">
      <c r="A123" s="22"/>
      <c r="B123" s="26"/>
      <c r="C123" s="26"/>
    </row>
    <row r="124" spans="1:6" ht="12.75" customHeight="1" x14ac:dyDescent="0.25">
      <c r="A124" s="22"/>
      <c r="B124" s="25"/>
      <c r="C124" s="25"/>
    </row>
    <row r="126" spans="1:6" ht="12.75" customHeight="1" x14ac:dyDescent="0.25">
      <c r="B126" s="25"/>
      <c r="C126" s="25"/>
    </row>
    <row r="127" spans="1:6" ht="12.75" customHeight="1" x14ac:dyDescent="0.25">
      <c r="B127" s="25"/>
      <c r="C127" s="25"/>
    </row>
  </sheetData>
  <mergeCells count="88">
    <mergeCell ref="E112:F112"/>
    <mergeCell ref="E116:F116"/>
    <mergeCell ref="E117:F117"/>
    <mergeCell ref="E113:F113"/>
    <mergeCell ref="B88:C88"/>
    <mergeCell ref="A112:C112"/>
    <mergeCell ref="A113:C113"/>
    <mergeCell ref="A116:C116"/>
    <mergeCell ref="A117:C117"/>
    <mergeCell ref="B73:C73"/>
    <mergeCell ref="C20:D20"/>
    <mergeCell ref="B102:C102"/>
    <mergeCell ref="B103:C103"/>
    <mergeCell ref="B104:C104"/>
    <mergeCell ref="B97:C97"/>
    <mergeCell ref="B98:C98"/>
    <mergeCell ref="B99:C99"/>
    <mergeCell ref="B100:C100"/>
    <mergeCell ref="B101:C101"/>
    <mergeCell ref="B92:C92"/>
    <mergeCell ref="B93:C93"/>
    <mergeCell ref="B94:C94"/>
    <mergeCell ref="B84:C84"/>
    <mergeCell ref="B85:C85"/>
    <mergeCell ref="B91:C91"/>
    <mergeCell ref="B59:C59"/>
    <mergeCell ref="B89:C89"/>
    <mergeCell ref="B90:C90"/>
    <mergeCell ref="B60:C60"/>
    <mergeCell ref="B61:C61"/>
    <mergeCell ref="B67:C67"/>
    <mergeCell ref="B68:C68"/>
    <mergeCell ref="B62:C62"/>
    <mergeCell ref="B63:C63"/>
    <mergeCell ref="B64:C64"/>
    <mergeCell ref="B65:C65"/>
    <mergeCell ref="B66:C66"/>
    <mergeCell ref="B69:C69"/>
    <mergeCell ref="B70:C70"/>
    <mergeCell ref="B71:C71"/>
    <mergeCell ref="B72:C72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A17:F17"/>
    <mergeCell ref="B74:C74"/>
    <mergeCell ref="B75:C75"/>
    <mergeCell ref="B76:C76"/>
    <mergeCell ref="B35:C35"/>
    <mergeCell ref="B36:C36"/>
    <mergeCell ref="B33:C33"/>
    <mergeCell ref="B38:C38"/>
    <mergeCell ref="B39:C39"/>
    <mergeCell ref="B40:C40"/>
    <mergeCell ref="B42:C42"/>
    <mergeCell ref="B44:C44"/>
    <mergeCell ref="B43:C43"/>
    <mergeCell ref="B45:C45"/>
    <mergeCell ref="B46:C46"/>
    <mergeCell ref="B47:C47"/>
    <mergeCell ref="A1:F1"/>
    <mergeCell ref="A7:F7"/>
    <mergeCell ref="A11:F11"/>
    <mergeCell ref="A10:F10"/>
    <mergeCell ref="A16:F16"/>
    <mergeCell ref="B37:C37"/>
    <mergeCell ref="B108:C108"/>
    <mergeCell ref="B105:C105"/>
    <mergeCell ref="B106:C106"/>
    <mergeCell ref="B86:C86"/>
    <mergeCell ref="B87:C87"/>
    <mergeCell ref="B95:C95"/>
    <mergeCell ref="B96:C96"/>
    <mergeCell ref="B82:C82"/>
    <mergeCell ref="B83:C83"/>
    <mergeCell ref="B77:C77"/>
    <mergeCell ref="B78:C78"/>
    <mergeCell ref="B79:C79"/>
    <mergeCell ref="B80:C80"/>
    <mergeCell ref="B81:C81"/>
    <mergeCell ref="B48:C48"/>
  </mergeCells>
  <pageMargins left="0.9055118110236221" right="0" top="0.74803149606299213" bottom="0.74803149606299213" header="0" footer="0"/>
  <pageSetup paperSize="9" scale="90" orientation="portrait" useFirstPageNumber="1" r:id="rId1"/>
  <rowBreaks count="1" manualBreakCount="1">
    <brk id="72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2024-05-17T06:24:15Z</cp:lastPrinted>
  <dcterms:modified xsi:type="dcterms:W3CDTF">2024-05-17T06:26:01Z</dcterms:modified>
</cp:coreProperties>
</file>